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335" windowWidth="23250" windowHeight="11010"/>
  </bookViews>
  <sheets>
    <sheet name="меню 1 нед" sheetId="4" r:id="rId1"/>
    <sheet name="меню 2 нед" sheetId="2" r:id="rId2"/>
    <sheet name="меню 3 нед" sheetId="3" r:id="rId3"/>
    <sheet name="4 нед" sheetId="5" r:id="rId4"/>
    <sheet name="свод" sheetId="6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" l="1"/>
  <c r="F69" i="4"/>
  <c r="C5" i="6" s="1"/>
  <c r="B7" i="6"/>
  <c r="F17" i="3"/>
  <c r="D12" i="3"/>
  <c r="D37" i="3"/>
  <c r="D32" i="3"/>
  <c r="D25" i="3"/>
  <c r="D19" i="3"/>
  <c r="D38" i="4"/>
  <c r="D31" i="4"/>
  <c r="D25" i="4"/>
  <c r="D19" i="4"/>
  <c r="D12" i="4"/>
  <c r="D55" i="4"/>
  <c r="D62" i="4"/>
  <c r="D69" i="4"/>
  <c r="D76" i="4"/>
  <c r="F22" i="2" l="1"/>
  <c r="D78" i="5"/>
  <c r="D66" i="3" l="1"/>
  <c r="D40" i="5" l="1"/>
  <c r="D13" i="5" l="1"/>
  <c r="D20" i="5" l="1"/>
  <c r="D35" i="2" l="1"/>
  <c r="D42" i="2"/>
  <c r="D27" i="5"/>
  <c r="D34" i="5"/>
  <c r="F18" i="5" l="1"/>
  <c r="D14" i="2" l="1"/>
  <c r="D83" i="4" l="1"/>
  <c r="F65" i="4" l="1"/>
  <c r="F17" i="4" l="1"/>
  <c r="D86" i="2" l="1"/>
  <c r="D71" i="5" l="1"/>
  <c r="D85" i="5" l="1"/>
  <c r="D64" i="5"/>
  <c r="D58" i="5"/>
  <c r="B10" i="6" l="1"/>
  <c r="F66" i="5"/>
  <c r="F68" i="5" s="1"/>
  <c r="C11" i="6" s="1"/>
  <c r="D60" i="2"/>
  <c r="F20" i="5" l="1"/>
  <c r="B11" i="6" s="1"/>
  <c r="C10" i="6"/>
  <c r="D73" i="2"/>
  <c r="D80" i="2"/>
  <c r="D67" i="2"/>
  <c r="D28" i="2"/>
  <c r="D21" i="2"/>
  <c r="F19" i="2" l="1"/>
  <c r="F72" i="2"/>
  <c r="C6" i="6" s="1"/>
  <c r="D80" i="3"/>
  <c r="D73" i="3"/>
  <c r="D59" i="3"/>
  <c r="D52" i="3"/>
  <c r="F57" i="3" l="1"/>
  <c r="F74" i="2"/>
  <c r="B6" i="6"/>
  <c r="F59" i="3" l="1"/>
  <c r="C9" i="6" s="1"/>
  <c r="C8" i="6"/>
  <c r="F19" i="3"/>
  <c r="B9" i="6" s="1"/>
  <c r="B8" i="6"/>
  <c r="B4" i="6" l="1"/>
  <c r="C12" i="6" l="1"/>
  <c r="C4" i="6"/>
  <c r="F19" i="4"/>
  <c r="B5" i="6" s="1"/>
  <c r="B12" i="6" s="1"/>
</calcChain>
</file>

<file path=xl/sharedStrings.xml><?xml version="1.0" encoding="utf-8"?>
<sst xmlns="http://schemas.openxmlformats.org/spreadsheetml/2006/main" count="618" uniqueCount="189">
  <si>
    <t>ООО "Милланд-М", 63-13-40, 63-14-40</t>
  </si>
  <si>
    <t>Согласовано: Директор шк.№__</t>
  </si>
  <si>
    <t>________/________________/</t>
  </si>
  <si>
    <t>Завтрак "Школьника"</t>
  </si>
  <si>
    <t>№п</t>
  </si>
  <si>
    <t>наименование блюда</t>
  </si>
  <si>
    <t>выход, г.   7-11 лет</t>
  </si>
  <si>
    <t>Б/Ж/У/Э.Ц.</t>
  </si>
  <si>
    <t>Понедельник</t>
  </si>
  <si>
    <t>Каша рисовая молочная с маслом сливочным</t>
  </si>
  <si>
    <t>200/5</t>
  </si>
  <si>
    <t>6,31/7,15/31,59/215,25</t>
  </si>
  <si>
    <t xml:space="preserve">Чай с сахаром </t>
  </si>
  <si>
    <t>0,2/0/11/44,8</t>
  </si>
  <si>
    <t>Батон пшеничный</t>
  </si>
  <si>
    <t>Хлеб ржаной</t>
  </si>
  <si>
    <t>Итого: руб.</t>
  </si>
  <si>
    <t>Вторник</t>
  </si>
  <si>
    <t>Сыр сливочный в индивидуальной упаковке</t>
  </si>
  <si>
    <t>1,7/4,42/0,85/49,98</t>
  </si>
  <si>
    <t xml:space="preserve">Курица запеченная </t>
  </si>
  <si>
    <t xml:space="preserve">Кисель витаминизированный плодово-ягодный </t>
  </si>
  <si>
    <t>0/0/19,8/81,6</t>
  </si>
  <si>
    <t>Хлеб пшеничный витаминный/ржаной</t>
  </si>
  <si>
    <t>Среда</t>
  </si>
  <si>
    <t>Компот из сухофруктов</t>
  </si>
  <si>
    <t>0,4/0/27/110</t>
  </si>
  <si>
    <t>20/20</t>
  </si>
  <si>
    <t>Четверг</t>
  </si>
  <si>
    <t>Чай с сахаром и лимоном</t>
  </si>
  <si>
    <t>0,2/0/11/45,6</t>
  </si>
  <si>
    <t>Пятница</t>
  </si>
  <si>
    <t>Макароны отварные с маслом</t>
  </si>
  <si>
    <t>6,45/4,05/40,2/223,65</t>
  </si>
  <si>
    <t>Школьный обед</t>
  </si>
  <si>
    <t>6/6,28/7,12/109,74</t>
  </si>
  <si>
    <t>5/8,6/12,6/147,8</t>
  </si>
  <si>
    <t>Чахохбили</t>
  </si>
  <si>
    <t>20,25/15,57/2,34/230,13</t>
  </si>
  <si>
    <t>30/20</t>
  </si>
  <si>
    <t>Суп картофельный с мясом</t>
  </si>
  <si>
    <t>6/5,4/10,8/115,6</t>
  </si>
  <si>
    <t>Каша гречневая рассыпчатая с маслом</t>
  </si>
  <si>
    <t>7,2/5,1/33,9/210,3</t>
  </si>
  <si>
    <t>Рис отварной с маслом</t>
  </si>
  <si>
    <t>3,3/4,95/32,25/182,45</t>
  </si>
  <si>
    <t>цена, руб.</t>
  </si>
  <si>
    <t>18/16,5/2,89/232,8</t>
  </si>
  <si>
    <t>Сыр порциями</t>
  </si>
  <si>
    <t>25/20</t>
  </si>
  <si>
    <t>5,74/8,78/8,74/138,04</t>
  </si>
  <si>
    <t>Отвар из шиповника</t>
  </si>
  <si>
    <t>9/5,6/13,8/141</t>
  </si>
  <si>
    <t xml:space="preserve">3,3/7,8/22,35/173,1 </t>
  </si>
  <si>
    <t xml:space="preserve">Итого: </t>
  </si>
  <si>
    <t>12,42/2,88/4,59/93,51</t>
  </si>
  <si>
    <t>Печень По-Строгановски</t>
  </si>
  <si>
    <t>13,81/7,8/7,21/154,12</t>
  </si>
  <si>
    <t>Омлет натуральный</t>
  </si>
  <si>
    <t>15,6/16,35/2,7/220,2</t>
  </si>
  <si>
    <t xml:space="preserve">1 неделя  общая ст-ть </t>
  </si>
  <si>
    <t xml:space="preserve">2 неделя общая ст-ть </t>
  </si>
  <si>
    <t>1 неделя средняя за день</t>
  </si>
  <si>
    <t>2 неделя средняя за день</t>
  </si>
  <si>
    <t>3 неделя средняя за день</t>
  </si>
  <si>
    <t>3 неделя общая ст-ть</t>
  </si>
  <si>
    <t>4 неделя общая ст-ть</t>
  </si>
  <si>
    <t>4 неделя средняя за день</t>
  </si>
  <si>
    <t>7-11 лет завтрак</t>
  </si>
  <si>
    <t>7-11 обед</t>
  </si>
  <si>
    <t>Итого средняя ст-ть за 4 недели</t>
  </si>
  <si>
    <t>Суп гороховый  с мясом</t>
  </si>
  <si>
    <t>0,6/0,6/15,4/72</t>
  </si>
  <si>
    <t>3,66/3,54/0/46,5</t>
  </si>
  <si>
    <t>Филе минтая, тушеное с овощами</t>
  </si>
  <si>
    <t>30/30</t>
  </si>
  <si>
    <t>Мясо тушеное</t>
  </si>
  <si>
    <t>средняя</t>
  </si>
  <si>
    <t xml:space="preserve">средняя </t>
  </si>
  <si>
    <t>0,4/0,27/17,2/72,8</t>
  </si>
  <si>
    <t>Масло порциями</t>
  </si>
  <si>
    <t>2,15/2,28/13,12/81,67</t>
  </si>
  <si>
    <t>Суп рыбный (консерва) с крупой</t>
  </si>
  <si>
    <t>Суп куриный с вермишелью</t>
  </si>
  <si>
    <t>4,8/7,6/9/123,6</t>
  </si>
  <si>
    <t>Жаркое с мясом</t>
  </si>
  <si>
    <t>среднее</t>
  </si>
  <si>
    <t>2,4/6,9/14,1/128,85</t>
  </si>
  <si>
    <t>Суп картофельный с фасолью</t>
  </si>
  <si>
    <t>6,66/5,51/8,75/111,57</t>
  </si>
  <si>
    <t>Борщ с мясом и сметаной</t>
  </si>
  <si>
    <t>Пельмени отварные с маслом</t>
  </si>
  <si>
    <t>2,32/2,28/13,15/82</t>
  </si>
  <si>
    <t xml:space="preserve">Средняя стоимость </t>
  </si>
  <si>
    <t>Суп овощной с гренками</t>
  </si>
  <si>
    <t>Вареники с творогом с маслом сливочным/Запеканка из творога с ягодным соусом</t>
  </si>
  <si>
    <t>21,85/9,82/39,1/336,5                      22,95/10,05/32,59/314,86</t>
  </si>
  <si>
    <t>Щи с мясом и сметаной</t>
  </si>
  <si>
    <t>Каша манная молочная с маслом сливочным</t>
  </si>
  <si>
    <t>3,3/8,6/23,2/183,4</t>
  </si>
  <si>
    <t xml:space="preserve">24,03/19,83/1,61/279,17    16,56/14,22/11,7/240,93 </t>
  </si>
  <si>
    <t>21,36/27,83/40,32/498,47</t>
  </si>
  <si>
    <t>15,67/24,4/24,59/382,65</t>
  </si>
  <si>
    <t xml:space="preserve">Фрукты в ассортименте </t>
  </si>
  <si>
    <t>0,6/0,6/14,7/70,5</t>
  </si>
  <si>
    <t>1,52/0,16/9,84/47  1,32/0,24/8,04/39,6</t>
  </si>
  <si>
    <t>150                 200</t>
  </si>
  <si>
    <t>Плов с мясом и куркумой</t>
  </si>
  <si>
    <t>25,58/32,45/37,43/544,85</t>
  </si>
  <si>
    <t>5,89/8,82/9,6/142,2</t>
  </si>
  <si>
    <t>Свекольник с мясом и сметаной</t>
  </si>
  <si>
    <t>1/0,2/20,2/92</t>
  </si>
  <si>
    <t>Сок фруктовый</t>
  </si>
  <si>
    <t>0,25/0/12,73/51,3</t>
  </si>
  <si>
    <t>Суп овощной с мясом и сметаной</t>
  </si>
  <si>
    <t>13,94/16,18/5,21/224,21         16,56/14,22/11,7/240,93</t>
  </si>
  <si>
    <t>Запеканка творожная "Зебра" со сгущенным молоком/Вареники с творогом</t>
  </si>
  <si>
    <t xml:space="preserve">20,68/9,07/30,54/287,68                    21,85/9,82/39,1/336,5  </t>
  </si>
  <si>
    <t>2,25/0,87/14,94/78,6</t>
  </si>
  <si>
    <t>535/585</t>
  </si>
  <si>
    <t>Каша овсяная молочная с маслом сливочным</t>
  </si>
  <si>
    <t>8,2/8,73/29,68/230,33</t>
  </si>
  <si>
    <t>3/1,16/19,92/104,8</t>
  </si>
  <si>
    <t xml:space="preserve"> 1,32/0,24/8,04/39,6</t>
  </si>
  <si>
    <t>Картофельное пюре/картофель в молоке</t>
  </si>
  <si>
    <t>200/10                              150</t>
  </si>
  <si>
    <t>2,28/0,24/14,76/70,5      1,32/0,24/8,04/39,6</t>
  </si>
  <si>
    <r>
      <t>Утверждаю: Директор ООО "Милланд-М" _____________________ /</t>
    </r>
    <r>
      <rPr>
        <b/>
        <u/>
        <sz val="9"/>
        <color theme="1"/>
        <rFont val="Calibri"/>
        <family val="2"/>
        <charset val="204"/>
        <scheme val="minor"/>
      </rPr>
      <t>Исупов А.А./</t>
    </r>
  </si>
  <si>
    <t>14,84/12,69/4,46/191,87              20,25/15,57/2,34/230,13</t>
  </si>
  <si>
    <t>Филе птицы тушеное в томатном соусе/Чахохбили</t>
  </si>
  <si>
    <t xml:space="preserve">Каша пшеничная молочная с маслом </t>
  </si>
  <si>
    <t>5,0/9,05/47,4/291,2</t>
  </si>
  <si>
    <t>Филе минтая запеченное под сырно-овощной шапкой</t>
  </si>
  <si>
    <t>19,71/15,75/6,21/245,34</t>
  </si>
  <si>
    <t>2,28/0,24/14,76/70,5       1,32/0,24/8,04/39,6</t>
  </si>
  <si>
    <t>Чай с молоком</t>
  </si>
  <si>
    <t>1,52/1,35/13,27/81</t>
  </si>
  <si>
    <t>240/10</t>
  </si>
  <si>
    <t>МЕНЮ  1-я неделя</t>
  </si>
  <si>
    <t>МЕНЮ  2-я неделя</t>
  </si>
  <si>
    <t>МЕНЮ  3-я неделя</t>
  </si>
  <si>
    <t>МЕНЮ  4-я неделя</t>
  </si>
  <si>
    <t>2,28/0,24/14,76/70,5      1,98/0,36/12,06/59,4</t>
  </si>
  <si>
    <t>Компот из смеси фруктов и ягод  (вишня)</t>
  </si>
  <si>
    <t>Рассольник с мясом со сметаной</t>
  </si>
  <si>
    <t>590/530</t>
  </si>
  <si>
    <t>Картофель запеченный/картофель отварной с маслом</t>
  </si>
  <si>
    <t>3,31/5,56/25,99/167,0      3,3/3,9/25,68/151,35</t>
  </si>
  <si>
    <t>20,25/15,57/2,34/230,13    16,56/14,22/11,7/240,93</t>
  </si>
  <si>
    <t>14,42/13,68/4,17/198,05         18/16,5/2,89/232,8</t>
  </si>
  <si>
    <t>Гуляш по-Венгерски/Мясо тушеное</t>
  </si>
  <si>
    <t>25,32/23,61/38,37/465,6</t>
  </si>
  <si>
    <t>Филе птицы тушеное с овощами/Курица запеченная</t>
  </si>
  <si>
    <t>15,77/13,36/1,61/190,47         22,4/15,3/0,54/229,77</t>
  </si>
  <si>
    <t>Огурцы порционные</t>
  </si>
  <si>
    <t>0,48/0,6/1,56/8,4</t>
  </si>
  <si>
    <t>80/10        70/15</t>
  </si>
  <si>
    <t>525/520</t>
  </si>
  <si>
    <t xml:space="preserve">4,01/14,35/26,72/252,91               4,92/8,8/31,75/233,11         </t>
  </si>
  <si>
    <t>Помидоры  порционные</t>
  </si>
  <si>
    <t>Филе птицы в кисло-сладком соусе</t>
  </si>
  <si>
    <t xml:space="preserve">13,94/16,18/5,21/224,21         </t>
  </si>
  <si>
    <t xml:space="preserve">20,25/15,57/2,34/230,13 </t>
  </si>
  <si>
    <t xml:space="preserve">  16,56/15,75/2,84/219,78</t>
  </si>
  <si>
    <t>Гуляш</t>
  </si>
  <si>
    <t xml:space="preserve">           1/0,2/20,2/92</t>
  </si>
  <si>
    <t>на неделю с 02.09.2024 по 06.09.2024</t>
  </si>
  <si>
    <t>на неделю с 09.09.2024 по 13.09.2024</t>
  </si>
  <si>
    <t>на неделю с 16.09.2024 по 20.09.2024</t>
  </si>
  <si>
    <t>на неделю с 23.09.2023 по 27.09.2024</t>
  </si>
  <si>
    <t>Фрукты в ассортименте</t>
  </si>
  <si>
    <t xml:space="preserve">22,4/15,3/0,54/229,77            </t>
  </si>
  <si>
    <t>Гуляш по-Венгерски</t>
  </si>
  <si>
    <t xml:space="preserve">14,42/13,68/4,17/198,05    </t>
  </si>
  <si>
    <t>Курица запеченная с соусом и зеленью/ Котлета куриная с сыром</t>
  </si>
  <si>
    <t>15,3/13,1/20/259,5</t>
  </si>
  <si>
    <t>Горячий бутерброд (батон,сыр)</t>
  </si>
  <si>
    <t>50 (30/20)</t>
  </si>
  <si>
    <t>Филе птицы в кисло-сладком соусе/Котлета куриная с сыром</t>
  </si>
  <si>
    <t>Кисель витаминизированный плодово-ягодный</t>
  </si>
  <si>
    <t>Плов с курицей (филе)</t>
  </si>
  <si>
    <t>Чахохбили/Котлета куриная с сыром</t>
  </si>
  <si>
    <t>Азу с мясом</t>
  </si>
  <si>
    <t>21,98/24,08/18/377,47</t>
  </si>
  <si>
    <t xml:space="preserve">0/0/19,8/81,6            </t>
  </si>
  <si>
    <t xml:space="preserve">16,56/15,75/2,84/219,6   </t>
  </si>
  <si>
    <t>1,9/0,2/12,3/58,75     1,32/0,24/8,04/39,6</t>
  </si>
  <si>
    <r>
      <t>Утверждаю: Директор ООО "Милланд-М" _____________________ /</t>
    </r>
    <r>
      <rPr>
        <u/>
        <sz val="9"/>
        <color theme="1"/>
        <rFont val="Calibri"/>
        <family val="2"/>
        <charset val="204"/>
      </rPr>
      <t>Исупов А.А./</t>
    </r>
  </si>
  <si>
    <t>Блинчики со сгущенным молоком (2 шт)/ Оладьи с джемом (3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</si>
</sst>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u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u/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2" fontId="1" fillId="2" borderId="1" xfId="0" applyNumberFormat="1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" fontId="2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0" fillId="0" borderId="0" xfId="0" applyFont="1"/>
    <xf numFmtId="16" fontId="9" fillId="0" borderId="0" xfId="0" applyNumberFormat="1" applyFont="1"/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9" fillId="0" borderId="0" xfId="0" applyFont="1" applyBorder="1"/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topLeftCell="A52" zoomScale="110" zoomScaleNormal="110" workbookViewId="0">
      <selection activeCell="H27" sqref="H27"/>
    </sheetView>
  </sheetViews>
  <sheetFormatPr defaultColWidth="9.140625" defaultRowHeight="12" customHeight="1" x14ac:dyDescent="0.2"/>
  <cols>
    <col min="1" max="1" width="3.42578125" style="3" customWidth="1"/>
    <col min="2" max="2" width="39" style="3" customWidth="1"/>
    <col min="3" max="3" width="9.140625" style="3"/>
    <col min="4" max="4" width="8.28515625" style="3" customWidth="1"/>
    <col min="5" max="5" width="23.42578125" style="3" customWidth="1"/>
    <col min="6" max="13" width="9.140625" style="3"/>
    <col min="14" max="14" width="21.7109375" style="3" customWidth="1"/>
    <col min="15" max="16384" width="9.140625" style="3"/>
  </cols>
  <sheetData>
    <row r="1" spans="1:17" ht="12" customHeight="1" x14ac:dyDescent="0.2">
      <c r="A1" s="20" t="s">
        <v>0</v>
      </c>
      <c r="D1" s="20" t="s">
        <v>1</v>
      </c>
      <c r="E1" s="20"/>
    </row>
    <row r="2" spans="1:17" ht="12" customHeight="1" x14ac:dyDescent="0.2">
      <c r="B2" s="20"/>
      <c r="C2" s="20"/>
      <c r="D2" s="20" t="s">
        <v>2</v>
      </c>
      <c r="E2" s="20"/>
    </row>
    <row r="3" spans="1:17" ht="12" customHeight="1" x14ac:dyDescent="0.2">
      <c r="B3" s="21" t="s">
        <v>138</v>
      </c>
      <c r="C3" s="21"/>
      <c r="D3" s="21"/>
      <c r="E3" s="21"/>
    </row>
    <row r="4" spans="1:17" ht="12" customHeight="1" x14ac:dyDescent="0.2">
      <c r="B4" s="20" t="s">
        <v>166</v>
      </c>
      <c r="C4" s="20"/>
      <c r="D4" s="20"/>
      <c r="E4" s="20"/>
    </row>
    <row r="5" spans="1:17" ht="12" customHeight="1" x14ac:dyDescent="0.2">
      <c r="B5" s="21" t="s">
        <v>3</v>
      </c>
      <c r="C5" s="21"/>
      <c r="D5" s="21"/>
      <c r="E5" s="21"/>
      <c r="H5" s="26"/>
    </row>
    <row r="6" spans="1:17" ht="22.5" customHeight="1" x14ac:dyDescent="0.2">
      <c r="A6" s="10" t="s">
        <v>4</v>
      </c>
      <c r="B6" s="10" t="s">
        <v>5</v>
      </c>
      <c r="C6" s="11" t="s">
        <v>6</v>
      </c>
      <c r="D6" s="11" t="s">
        <v>46</v>
      </c>
      <c r="E6" s="11" t="s">
        <v>7</v>
      </c>
    </row>
    <row r="7" spans="1:17" ht="12" customHeight="1" x14ac:dyDescent="0.2">
      <c r="A7" s="50" t="s">
        <v>8</v>
      </c>
      <c r="B7" s="50"/>
      <c r="C7" s="50"/>
      <c r="D7" s="50"/>
      <c r="E7" s="50"/>
    </row>
    <row r="8" spans="1:17" ht="12" customHeight="1" x14ac:dyDescent="0.2">
      <c r="A8" s="48">
        <v>1</v>
      </c>
      <c r="B8" s="10" t="s">
        <v>9</v>
      </c>
      <c r="C8" s="48" t="s">
        <v>10</v>
      </c>
      <c r="D8" s="48">
        <v>34.6</v>
      </c>
      <c r="E8" s="48" t="s">
        <v>11</v>
      </c>
    </row>
    <row r="9" spans="1:17" ht="24.75" customHeight="1" x14ac:dyDescent="0.2">
      <c r="A9" s="48">
        <v>2</v>
      </c>
      <c r="B9" s="16" t="s">
        <v>188</v>
      </c>
      <c r="C9" s="11" t="s">
        <v>156</v>
      </c>
      <c r="D9" s="11">
        <v>35</v>
      </c>
      <c r="E9" s="11" t="s">
        <v>158</v>
      </c>
    </row>
    <row r="10" spans="1:17" ht="12" customHeight="1" x14ac:dyDescent="0.2">
      <c r="A10" s="48">
        <v>3</v>
      </c>
      <c r="B10" s="12" t="s">
        <v>29</v>
      </c>
      <c r="C10" s="48">
        <v>200</v>
      </c>
      <c r="D10" s="48">
        <v>4.5999999999999996</v>
      </c>
      <c r="E10" s="48" t="s">
        <v>30</v>
      </c>
    </row>
    <row r="11" spans="1:17" ht="12.75" customHeight="1" x14ac:dyDescent="0.2">
      <c r="A11" s="48">
        <v>4</v>
      </c>
      <c r="B11" s="10" t="s">
        <v>14</v>
      </c>
      <c r="C11" s="48">
        <v>30</v>
      </c>
      <c r="D11" s="48">
        <v>3.9</v>
      </c>
      <c r="E11" s="48" t="s">
        <v>118</v>
      </c>
    </row>
    <row r="12" spans="1:17" ht="12" customHeight="1" x14ac:dyDescent="0.2">
      <c r="A12" s="48"/>
      <c r="B12" s="10" t="s">
        <v>54</v>
      </c>
      <c r="C12" s="48" t="s">
        <v>157</v>
      </c>
      <c r="D12" s="48">
        <f>SUM(D8:D11)</f>
        <v>78.099999999999994</v>
      </c>
      <c r="E12" s="48"/>
    </row>
    <row r="13" spans="1:17" ht="12" customHeight="1" x14ac:dyDescent="0.2">
      <c r="A13" s="50" t="s">
        <v>17</v>
      </c>
      <c r="B13" s="50"/>
      <c r="C13" s="50"/>
      <c r="D13" s="50"/>
      <c r="E13" s="50"/>
    </row>
    <row r="14" spans="1:17" ht="12" customHeight="1" x14ac:dyDescent="0.2">
      <c r="A14" s="48">
        <v>1</v>
      </c>
      <c r="B14" s="13" t="s">
        <v>18</v>
      </c>
      <c r="C14" s="48">
        <v>17</v>
      </c>
      <c r="D14" s="48">
        <v>16.100000000000001</v>
      </c>
      <c r="E14" s="48" t="s">
        <v>19</v>
      </c>
    </row>
    <row r="15" spans="1:17" ht="13.5" customHeight="1" x14ac:dyDescent="0.2">
      <c r="A15" s="48">
        <v>2</v>
      </c>
      <c r="B15" s="10" t="s">
        <v>20</v>
      </c>
      <c r="C15" s="48">
        <v>90</v>
      </c>
      <c r="D15" s="48">
        <v>55.6</v>
      </c>
      <c r="E15" s="11" t="s">
        <v>171</v>
      </c>
      <c r="F15" s="2" t="s">
        <v>77</v>
      </c>
      <c r="J15" s="19"/>
      <c r="K15" s="19"/>
      <c r="L15" s="19"/>
      <c r="M15" s="19"/>
      <c r="N15" s="19"/>
      <c r="O15" s="19"/>
      <c r="P15" s="19"/>
      <c r="Q15" s="19"/>
    </row>
    <row r="16" spans="1:17" ht="12" customHeight="1" x14ac:dyDescent="0.2">
      <c r="A16" s="48">
        <v>3</v>
      </c>
      <c r="B16" s="10" t="s">
        <v>42</v>
      </c>
      <c r="C16" s="48">
        <v>150</v>
      </c>
      <c r="D16" s="48">
        <v>13.4</v>
      </c>
      <c r="E16" s="48" t="s">
        <v>43</v>
      </c>
      <c r="F16" s="2"/>
      <c r="J16" s="19"/>
      <c r="K16" s="19"/>
      <c r="L16" s="19"/>
      <c r="M16" s="19"/>
      <c r="N16" s="19"/>
      <c r="O16" s="19"/>
      <c r="P16" s="19"/>
      <c r="Q16" s="19"/>
    </row>
    <row r="17" spans="1:19" ht="15" customHeight="1" x14ac:dyDescent="0.2">
      <c r="A17" s="48">
        <v>4</v>
      </c>
      <c r="B17" s="12" t="s">
        <v>21</v>
      </c>
      <c r="C17" s="48">
        <v>200</v>
      </c>
      <c r="D17" s="48">
        <v>8.5</v>
      </c>
      <c r="E17" s="48" t="s">
        <v>22</v>
      </c>
      <c r="F17" s="2">
        <f>D12+D19+D25+D31+D38</f>
        <v>495</v>
      </c>
      <c r="J17" s="19"/>
      <c r="K17" s="19"/>
      <c r="L17" s="19"/>
      <c r="M17" s="19"/>
      <c r="N17" s="19"/>
      <c r="O17" s="19"/>
      <c r="P17" s="19"/>
      <c r="Q17" s="19"/>
    </row>
    <row r="18" spans="1:19" ht="25.5" customHeight="1" x14ac:dyDescent="0.2">
      <c r="A18" s="48">
        <v>5</v>
      </c>
      <c r="B18" s="10" t="s">
        <v>23</v>
      </c>
      <c r="C18" s="48" t="s">
        <v>39</v>
      </c>
      <c r="D18" s="48">
        <v>4.4000000000000004</v>
      </c>
      <c r="E18" s="14" t="s">
        <v>134</v>
      </c>
      <c r="F18" s="2"/>
      <c r="J18" s="19"/>
      <c r="K18" s="19"/>
      <c r="L18" s="19"/>
      <c r="M18" s="19"/>
      <c r="N18" s="19"/>
      <c r="O18" s="19"/>
      <c r="P18" s="19"/>
      <c r="Q18" s="19"/>
    </row>
    <row r="19" spans="1:19" ht="12" customHeight="1" x14ac:dyDescent="0.2">
      <c r="A19" s="48"/>
      <c r="B19" s="10" t="s">
        <v>54</v>
      </c>
      <c r="C19" s="48">
        <v>507</v>
      </c>
      <c r="D19" s="48">
        <f>SUM(D14:D18)</f>
        <v>98.000000000000014</v>
      </c>
      <c r="E19" s="10"/>
      <c r="F19" s="2">
        <f>F17/5</f>
        <v>99</v>
      </c>
      <c r="J19" s="19"/>
      <c r="K19" s="19"/>
      <c r="L19" s="19"/>
      <c r="M19" s="19"/>
      <c r="N19" s="19"/>
      <c r="O19" s="19"/>
      <c r="P19" s="19"/>
      <c r="Q19" s="19"/>
    </row>
    <row r="20" spans="1:19" ht="12" customHeight="1" x14ac:dyDescent="0.2">
      <c r="A20" s="50" t="s">
        <v>24</v>
      </c>
      <c r="B20" s="50"/>
      <c r="C20" s="50"/>
      <c r="D20" s="50"/>
      <c r="E20" s="50"/>
      <c r="F20" s="2"/>
      <c r="J20" s="19"/>
      <c r="K20" s="19"/>
      <c r="L20" s="19"/>
      <c r="M20" s="19"/>
      <c r="N20" s="19"/>
      <c r="O20" s="19"/>
      <c r="P20" s="19"/>
      <c r="Q20" s="19"/>
    </row>
    <row r="21" spans="1:19" ht="12" customHeight="1" x14ac:dyDescent="0.2">
      <c r="A21" s="48">
        <v>1</v>
      </c>
      <c r="B21" s="13" t="s">
        <v>170</v>
      </c>
      <c r="C21" s="48">
        <v>150</v>
      </c>
      <c r="D21" s="48">
        <v>28</v>
      </c>
      <c r="E21" s="14" t="s">
        <v>104</v>
      </c>
      <c r="F21" s="2"/>
      <c r="J21" s="19"/>
      <c r="K21" s="19"/>
      <c r="L21" s="19"/>
      <c r="M21" s="19"/>
      <c r="N21" s="19"/>
      <c r="O21" s="19"/>
      <c r="P21" s="19"/>
      <c r="Q21" s="19"/>
    </row>
    <row r="22" spans="1:19" ht="27" customHeight="1" x14ac:dyDescent="0.2">
      <c r="A22" s="48">
        <v>2</v>
      </c>
      <c r="B22" s="13" t="s">
        <v>116</v>
      </c>
      <c r="C22" s="11" t="s">
        <v>106</v>
      </c>
      <c r="D22" s="48">
        <v>85.5</v>
      </c>
      <c r="E22" s="14" t="s">
        <v>117</v>
      </c>
      <c r="F22" s="2"/>
      <c r="J22" s="19"/>
      <c r="K22" s="19"/>
      <c r="L22" s="19"/>
      <c r="M22" s="19"/>
      <c r="N22" s="19"/>
      <c r="O22" s="19"/>
      <c r="P22" s="19"/>
      <c r="Q22" s="19"/>
    </row>
    <row r="23" spans="1:19" ht="12" customHeight="1" x14ac:dyDescent="0.2">
      <c r="A23" s="48">
        <v>3</v>
      </c>
      <c r="B23" s="10" t="s">
        <v>14</v>
      </c>
      <c r="C23" s="48">
        <v>30</v>
      </c>
      <c r="D23" s="48">
        <v>3.9</v>
      </c>
      <c r="E23" s="48" t="s">
        <v>118</v>
      </c>
      <c r="F23" s="2"/>
      <c r="J23" s="19"/>
      <c r="K23" s="19"/>
      <c r="L23" s="19"/>
      <c r="M23" s="19"/>
      <c r="N23" s="19"/>
      <c r="O23" s="19"/>
      <c r="P23" s="19"/>
      <c r="Q23" s="19"/>
    </row>
    <row r="24" spans="1:19" ht="12" customHeight="1" x14ac:dyDescent="0.2">
      <c r="A24" s="48">
        <v>4</v>
      </c>
      <c r="B24" s="12" t="s">
        <v>12</v>
      </c>
      <c r="C24" s="48">
        <v>200</v>
      </c>
      <c r="D24" s="48">
        <v>2.6</v>
      </c>
      <c r="E24" s="48" t="s">
        <v>13</v>
      </c>
      <c r="F24" s="2"/>
      <c r="J24" s="19"/>
      <c r="K24" s="19"/>
      <c r="L24" s="19"/>
      <c r="M24" s="19"/>
      <c r="N24" s="19"/>
      <c r="O24" s="19"/>
      <c r="P24" s="19"/>
      <c r="Q24" s="19"/>
    </row>
    <row r="25" spans="1:19" ht="12" customHeight="1" x14ac:dyDescent="0.2">
      <c r="A25" s="48"/>
      <c r="B25" s="10" t="s">
        <v>54</v>
      </c>
      <c r="C25" s="48" t="s">
        <v>119</v>
      </c>
      <c r="D25" s="48">
        <f>D21+D22+D23+D24</f>
        <v>120</v>
      </c>
      <c r="E25" s="48"/>
      <c r="F25" s="2"/>
      <c r="J25" s="19"/>
      <c r="K25" s="19"/>
      <c r="L25" s="19"/>
      <c r="M25" s="19"/>
      <c r="N25" s="19"/>
      <c r="O25" s="19"/>
      <c r="P25" s="19"/>
      <c r="Q25" s="19"/>
    </row>
    <row r="26" spans="1:19" ht="12" customHeight="1" x14ac:dyDescent="0.2">
      <c r="A26" s="50" t="s">
        <v>28</v>
      </c>
      <c r="B26" s="50"/>
      <c r="C26" s="50"/>
      <c r="D26" s="50"/>
      <c r="E26" s="50"/>
      <c r="N26" s="19"/>
      <c r="O26" s="19"/>
      <c r="P26" s="19"/>
      <c r="Q26" s="19"/>
    </row>
    <row r="27" spans="1:19" ht="12" customHeight="1" x14ac:dyDescent="0.2">
      <c r="A27" s="48">
        <v>1</v>
      </c>
      <c r="B27" s="13" t="s">
        <v>154</v>
      </c>
      <c r="C27" s="48">
        <v>60</v>
      </c>
      <c r="D27" s="48">
        <v>11.9</v>
      </c>
      <c r="E27" s="48" t="s">
        <v>155</v>
      </c>
      <c r="I27" s="55"/>
      <c r="J27" s="9"/>
      <c r="K27" s="9"/>
      <c r="L27" s="56"/>
      <c r="M27" s="19"/>
      <c r="N27" s="19"/>
      <c r="O27" s="19"/>
      <c r="P27" s="19"/>
      <c r="Q27" s="19"/>
      <c r="R27" s="19"/>
      <c r="S27" s="19"/>
    </row>
    <row r="28" spans="1:19" ht="24" customHeight="1" x14ac:dyDescent="0.2">
      <c r="A28" s="48">
        <v>2</v>
      </c>
      <c r="B28" s="12" t="s">
        <v>85</v>
      </c>
      <c r="C28" s="48">
        <v>240</v>
      </c>
      <c r="D28" s="48">
        <v>78</v>
      </c>
      <c r="E28" s="48" t="s">
        <v>102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2" customHeight="1" x14ac:dyDescent="0.2">
      <c r="A29" s="48">
        <v>3</v>
      </c>
      <c r="B29" s="12" t="s">
        <v>25</v>
      </c>
      <c r="C29" s="48">
        <v>200</v>
      </c>
      <c r="D29" s="48">
        <v>7.6</v>
      </c>
      <c r="E29" s="48" t="s">
        <v>26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2" customHeight="1" x14ac:dyDescent="0.2">
      <c r="A30" s="48">
        <v>4</v>
      </c>
      <c r="B30" s="10" t="s">
        <v>23</v>
      </c>
      <c r="C30" s="48" t="s">
        <v>39</v>
      </c>
      <c r="D30" s="48">
        <v>4.4000000000000004</v>
      </c>
      <c r="E30" s="14" t="s">
        <v>126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2" customHeight="1" x14ac:dyDescent="0.2">
      <c r="A31" s="48"/>
      <c r="B31" s="10" t="s">
        <v>54</v>
      </c>
      <c r="C31" s="48">
        <v>550</v>
      </c>
      <c r="D31" s="48">
        <f>D27+D28+D29+D30</f>
        <v>101.9</v>
      </c>
      <c r="E31" s="4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2" customHeight="1" x14ac:dyDescent="0.2">
      <c r="A32" s="50" t="s">
        <v>31</v>
      </c>
      <c r="B32" s="50"/>
      <c r="C32" s="50"/>
      <c r="D32" s="50"/>
      <c r="E32" s="5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2" customHeight="1" x14ac:dyDescent="0.2">
      <c r="A33" s="48">
        <v>1</v>
      </c>
      <c r="B33" s="13" t="s">
        <v>159</v>
      </c>
      <c r="C33" s="48">
        <v>60</v>
      </c>
      <c r="D33" s="48">
        <v>16.2</v>
      </c>
      <c r="E33" s="48" t="s">
        <v>155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24.75" customHeight="1" x14ac:dyDescent="0.2">
      <c r="A34" s="48">
        <v>2</v>
      </c>
      <c r="B34" s="15" t="s">
        <v>129</v>
      </c>
      <c r="C34" s="11">
        <v>90</v>
      </c>
      <c r="D34" s="48">
        <v>51.2</v>
      </c>
      <c r="E34" s="11" t="s">
        <v>128</v>
      </c>
      <c r="H34" s="2"/>
      <c r="I34" s="19"/>
      <c r="J34" s="19"/>
      <c r="K34" s="19"/>
      <c r="L34" s="19"/>
      <c r="M34" s="19"/>
      <c r="N34" s="19"/>
      <c r="O34" s="19"/>
      <c r="P34" s="8"/>
      <c r="Q34" s="9"/>
      <c r="R34" s="9"/>
      <c r="S34" s="9"/>
    </row>
    <row r="35" spans="1:19" ht="12.75" customHeight="1" x14ac:dyDescent="0.2">
      <c r="A35" s="48">
        <v>3</v>
      </c>
      <c r="B35" s="10" t="s">
        <v>32</v>
      </c>
      <c r="C35" s="48">
        <v>150</v>
      </c>
      <c r="D35" s="48">
        <v>12.6</v>
      </c>
      <c r="E35" s="48" t="s">
        <v>33</v>
      </c>
      <c r="H35" s="2"/>
      <c r="I35" s="19"/>
      <c r="J35" s="19"/>
      <c r="K35" s="19"/>
      <c r="L35" s="19"/>
      <c r="M35" s="19"/>
      <c r="N35" s="19"/>
      <c r="O35" s="19"/>
      <c r="P35" s="8"/>
      <c r="Q35" s="9"/>
      <c r="R35" s="9"/>
      <c r="S35" s="9"/>
    </row>
    <row r="36" spans="1:19" ht="12" customHeight="1" x14ac:dyDescent="0.2">
      <c r="A36" s="48">
        <v>4</v>
      </c>
      <c r="B36" s="12" t="s">
        <v>51</v>
      </c>
      <c r="C36" s="48">
        <v>200</v>
      </c>
      <c r="D36" s="48">
        <v>13.5</v>
      </c>
      <c r="E36" s="48" t="s">
        <v>79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24" customHeight="1" x14ac:dyDescent="0.2">
      <c r="A37" s="48">
        <v>5</v>
      </c>
      <c r="B37" s="10" t="s">
        <v>23</v>
      </c>
      <c r="C37" s="48" t="s">
        <v>27</v>
      </c>
      <c r="D37" s="48">
        <v>3.5</v>
      </c>
      <c r="E37" s="11" t="s">
        <v>105</v>
      </c>
    </row>
    <row r="38" spans="1:19" ht="12" customHeight="1" x14ac:dyDescent="0.2">
      <c r="A38" s="48"/>
      <c r="B38" s="10" t="s">
        <v>54</v>
      </c>
      <c r="C38" s="48">
        <v>510</v>
      </c>
      <c r="D38" s="48">
        <f>SUM(D33:D37)</f>
        <v>97</v>
      </c>
      <c r="E38" s="48"/>
    </row>
    <row r="39" spans="1:19" ht="12" customHeight="1" x14ac:dyDescent="0.2">
      <c r="A39" s="2"/>
      <c r="C39" s="2"/>
      <c r="D39" s="2"/>
      <c r="E39" s="2"/>
    </row>
    <row r="40" spans="1:19" ht="12" customHeight="1" x14ac:dyDescent="0.2">
      <c r="A40" s="2"/>
      <c r="C40" s="2"/>
      <c r="D40" s="2"/>
      <c r="E40" s="2"/>
    </row>
    <row r="41" spans="1:19" ht="12" customHeight="1" x14ac:dyDescent="0.2">
      <c r="A41" s="3" t="s">
        <v>127</v>
      </c>
    </row>
    <row r="44" spans="1:19" ht="12" customHeight="1" x14ac:dyDescent="0.2">
      <c r="A44" s="20" t="s">
        <v>0</v>
      </c>
      <c r="D44" s="20" t="s">
        <v>1</v>
      </c>
      <c r="E44" s="20"/>
    </row>
    <row r="45" spans="1:19" ht="12" customHeight="1" x14ac:dyDescent="0.2">
      <c r="B45" s="20"/>
      <c r="C45" s="20"/>
      <c r="D45" s="20" t="s">
        <v>2</v>
      </c>
      <c r="E45" s="20"/>
    </row>
    <row r="46" spans="1:19" ht="12" customHeight="1" x14ac:dyDescent="0.2">
      <c r="B46" s="21" t="s">
        <v>138</v>
      </c>
      <c r="C46" s="21"/>
      <c r="D46" s="21"/>
      <c r="E46" s="21"/>
    </row>
    <row r="47" spans="1:19" ht="12" customHeight="1" x14ac:dyDescent="0.2">
      <c r="B47" s="20" t="s">
        <v>166</v>
      </c>
      <c r="C47" s="20"/>
      <c r="D47" s="20"/>
      <c r="E47" s="20"/>
    </row>
    <row r="48" spans="1:19" ht="12" customHeight="1" x14ac:dyDescent="0.2">
      <c r="B48" s="21" t="s">
        <v>34</v>
      </c>
      <c r="C48" s="21"/>
      <c r="D48" s="21"/>
      <c r="E48" s="21"/>
      <c r="I48" s="26"/>
    </row>
    <row r="49" spans="1:12" ht="23.25" customHeight="1" x14ac:dyDescent="0.2">
      <c r="A49" s="10" t="s">
        <v>4</v>
      </c>
      <c r="B49" s="10" t="s">
        <v>5</v>
      </c>
      <c r="C49" s="11" t="s">
        <v>6</v>
      </c>
      <c r="D49" s="11" t="s">
        <v>46</v>
      </c>
      <c r="E49" s="11" t="s">
        <v>7</v>
      </c>
    </row>
    <row r="50" spans="1:12" ht="12" customHeight="1" x14ac:dyDescent="0.2">
      <c r="A50" s="52" t="s">
        <v>8</v>
      </c>
      <c r="B50" s="53"/>
      <c r="C50" s="53"/>
      <c r="D50" s="53"/>
      <c r="E50" s="54"/>
    </row>
    <row r="51" spans="1:12" ht="12" customHeight="1" x14ac:dyDescent="0.2">
      <c r="A51" s="48">
        <v>1</v>
      </c>
      <c r="B51" s="10" t="s">
        <v>97</v>
      </c>
      <c r="C51" s="48">
        <v>200</v>
      </c>
      <c r="D51" s="48">
        <v>29</v>
      </c>
      <c r="E51" s="48" t="s">
        <v>35</v>
      </c>
    </row>
    <row r="52" spans="1:12" ht="12" customHeight="1" x14ac:dyDescent="0.2">
      <c r="A52" s="48">
        <v>2</v>
      </c>
      <c r="B52" s="12" t="s">
        <v>107</v>
      </c>
      <c r="C52" s="48">
        <v>240</v>
      </c>
      <c r="D52" s="48">
        <v>92</v>
      </c>
      <c r="E52" s="48" t="s">
        <v>108</v>
      </c>
    </row>
    <row r="53" spans="1:12" ht="12" customHeight="1" x14ac:dyDescent="0.2">
      <c r="A53" s="48">
        <v>3</v>
      </c>
      <c r="B53" s="12" t="s">
        <v>25</v>
      </c>
      <c r="C53" s="48">
        <v>200</v>
      </c>
      <c r="D53" s="48">
        <v>7.6</v>
      </c>
      <c r="E53" s="48" t="s">
        <v>26</v>
      </c>
    </row>
    <row r="54" spans="1:12" ht="25.5" customHeight="1" x14ac:dyDescent="0.2">
      <c r="A54" s="48">
        <v>4</v>
      </c>
      <c r="B54" s="10" t="s">
        <v>23</v>
      </c>
      <c r="C54" s="48" t="s">
        <v>75</v>
      </c>
      <c r="D54" s="48">
        <v>5.2</v>
      </c>
      <c r="E54" s="11" t="s">
        <v>142</v>
      </c>
    </row>
    <row r="55" spans="1:12" ht="12" customHeight="1" x14ac:dyDescent="0.2">
      <c r="A55" s="48"/>
      <c r="B55" s="10" t="s">
        <v>54</v>
      </c>
      <c r="C55" s="48">
        <v>700</v>
      </c>
      <c r="D55" s="48">
        <f>SUM(D51:D54)</f>
        <v>133.79999999999998</v>
      </c>
      <c r="E55" s="48"/>
    </row>
    <row r="56" spans="1:12" ht="12" customHeight="1" x14ac:dyDescent="0.2">
      <c r="A56" s="52" t="s">
        <v>17</v>
      </c>
      <c r="B56" s="53"/>
      <c r="C56" s="53"/>
      <c r="D56" s="53"/>
      <c r="E56" s="54"/>
    </row>
    <row r="57" spans="1:12" ht="12" customHeight="1" x14ac:dyDescent="0.2">
      <c r="A57" s="48">
        <v>1</v>
      </c>
      <c r="B57" s="10" t="s">
        <v>82</v>
      </c>
      <c r="C57" s="48">
        <v>200</v>
      </c>
      <c r="D57" s="48">
        <v>22</v>
      </c>
      <c r="E57" s="48" t="s">
        <v>36</v>
      </c>
    </row>
    <row r="58" spans="1:12" ht="12" customHeight="1" x14ac:dyDescent="0.2">
      <c r="A58" s="48">
        <v>2</v>
      </c>
      <c r="B58" s="12" t="s">
        <v>37</v>
      </c>
      <c r="C58" s="48">
        <v>90</v>
      </c>
      <c r="D58" s="48">
        <v>55</v>
      </c>
      <c r="E58" s="11" t="s">
        <v>162</v>
      </c>
    </row>
    <row r="59" spans="1:12" ht="12" customHeight="1" x14ac:dyDescent="0.2">
      <c r="A59" s="48">
        <v>3</v>
      </c>
      <c r="B59" s="10" t="s">
        <v>32</v>
      </c>
      <c r="C59" s="48">
        <v>150</v>
      </c>
      <c r="D59" s="48">
        <v>12.6</v>
      </c>
      <c r="E59" s="48" t="s">
        <v>33</v>
      </c>
    </row>
    <row r="60" spans="1:12" ht="12" customHeight="1" x14ac:dyDescent="0.2">
      <c r="A60" s="48">
        <v>4</v>
      </c>
      <c r="B60" s="12" t="s">
        <v>143</v>
      </c>
      <c r="C60" s="48">
        <v>200</v>
      </c>
      <c r="D60" s="48">
        <v>11.3</v>
      </c>
      <c r="E60" s="48" t="s">
        <v>113</v>
      </c>
      <c r="I60" s="8"/>
      <c r="J60" s="9"/>
      <c r="K60" s="9"/>
      <c r="L60" s="9"/>
    </row>
    <row r="61" spans="1:12" ht="26.25" customHeight="1" x14ac:dyDescent="0.2">
      <c r="A61" s="48">
        <v>5</v>
      </c>
      <c r="B61" s="10" t="s">
        <v>23</v>
      </c>
      <c r="C61" s="48" t="s">
        <v>75</v>
      </c>
      <c r="D61" s="48">
        <v>5.2</v>
      </c>
      <c r="E61" s="11" t="s">
        <v>142</v>
      </c>
      <c r="I61" s="19"/>
      <c r="J61" s="19"/>
      <c r="K61" s="19"/>
      <c r="L61" s="19"/>
    </row>
    <row r="62" spans="1:12" ht="12" customHeight="1" x14ac:dyDescent="0.2">
      <c r="A62" s="48"/>
      <c r="B62" s="10" t="s">
        <v>54</v>
      </c>
      <c r="C62" s="48">
        <v>700</v>
      </c>
      <c r="D62" s="48">
        <f>SUM(D57:D61)</f>
        <v>106.1</v>
      </c>
      <c r="E62" s="48"/>
      <c r="I62" s="19"/>
      <c r="J62" s="19"/>
      <c r="K62" s="19"/>
      <c r="L62" s="19"/>
    </row>
    <row r="63" spans="1:12" ht="12" customHeight="1" x14ac:dyDescent="0.2">
      <c r="A63" s="52" t="s">
        <v>24</v>
      </c>
      <c r="B63" s="53"/>
      <c r="C63" s="53"/>
      <c r="D63" s="53"/>
      <c r="E63" s="54"/>
      <c r="F63" s="2" t="s">
        <v>77</v>
      </c>
      <c r="I63" s="57"/>
      <c r="J63" s="9"/>
      <c r="K63" s="9"/>
      <c r="L63" s="9"/>
    </row>
    <row r="64" spans="1:12" ht="12" customHeight="1" x14ac:dyDescent="0.2">
      <c r="A64" s="48">
        <v>1</v>
      </c>
      <c r="B64" s="10" t="s">
        <v>110</v>
      </c>
      <c r="C64" s="48">
        <v>200</v>
      </c>
      <c r="D64" s="48">
        <v>31</v>
      </c>
      <c r="E64" s="48" t="s">
        <v>109</v>
      </c>
      <c r="F64" s="2"/>
      <c r="I64" s="19"/>
      <c r="J64" s="19"/>
      <c r="K64" s="19"/>
      <c r="L64" s="19"/>
    </row>
    <row r="65" spans="1:13" ht="11.25" customHeight="1" x14ac:dyDescent="0.2">
      <c r="A65" s="48">
        <v>2</v>
      </c>
      <c r="B65" s="12" t="s">
        <v>160</v>
      </c>
      <c r="C65" s="48">
        <v>90</v>
      </c>
      <c r="D65" s="11">
        <v>55.3</v>
      </c>
      <c r="E65" s="18" t="s">
        <v>161</v>
      </c>
      <c r="F65" s="2">
        <f>D55+D62+D69+D76+D83</f>
        <v>600</v>
      </c>
    </row>
    <row r="66" spans="1:13" ht="11.25" customHeight="1" x14ac:dyDescent="0.2">
      <c r="A66" s="48">
        <v>3</v>
      </c>
      <c r="B66" s="10" t="s">
        <v>124</v>
      </c>
      <c r="C66" s="48">
        <v>150</v>
      </c>
      <c r="D66" s="48">
        <v>23</v>
      </c>
      <c r="E66" s="48" t="s">
        <v>53</v>
      </c>
      <c r="F66" s="2"/>
    </row>
    <row r="67" spans="1:13" ht="11.25" customHeight="1" x14ac:dyDescent="0.2">
      <c r="A67" s="48">
        <v>4</v>
      </c>
      <c r="B67" s="23" t="s">
        <v>12</v>
      </c>
      <c r="C67" s="49">
        <v>200</v>
      </c>
      <c r="D67" s="49">
        <v>2.6</v>
      </c>
      <c r="E67" s="49" t="s">
        <v>13</v>
      </c>
      <c r="F67" s="2"/>
    </row>
    <row r="68" spans="1:13" ht="27" customHeight="1" x14ac:dyDescent="0.2">
      <c r="A68" s="48">
        <v>5</v>
      </c>
      <c r="B68" s="10" t="s">
        <v>23</v>
      </c>
      <c r="C68" s="48" t="s">
        <v>75</v>
      </c>
      <c r="D68" s="48">
        <v>5.2</v>
      </c>
      <c r="E68" s="11" t="s">
        <v>142</v>
      </c>
    </row>
    <row r="69" spans="1:13" ht="12" customHeight="1" x14ac:dyDescent="0.2">
      <c r="A69" s="48"/>
      <c r="B69" s="10" t="s">
        <v>16</v>
      </c>
      <c r="C69" s="48">
        <v>700</v>
      </c>
      <c r="D69" s="48">
        <f>SUM(D64:D68)</f>
        <v>117.1</v>
      </c>
      <c r="E69" s="48"/>
      <c r="F69" s="3">
        <f>F65/5</f>
        <v>120</v>
      </c>
    </row>
    <row r="70" spans="1:13" ht="12" customHeight="1" x14ac:dyDescent="0.2">
      <c r="A70" s="52" t="s">
        <v>28</v>
      </c>
      <c r="B70" s="53"/>
      <c r="C70" s="53"/>
      <c r="D70" s="53"/>
      <c r="E70" s="54"/>
    </row>
    <row r="71" spans="1:13" ht="12" customHeight="1" x14ac:dyDescent="0.2">
      <c r="A71" s="48">
        <v>1</v>
      </c>
      <c r="B71" s="10" t="s">
        <v>114</v>
      </c>
      <c r="C71" s="48">
        <v>200</v>
      </c>
      <c r="D71" s="48">
        <v>28</v>
      </c>
      <c r="E71" s="48" t="s">
        <v>81</v>
      </c>
    </row>
    <row r="72" spans="1:13" ht="12" customHeight="1" x14ac:dyDescent="0.2">
      <c r="A72" s="48">
        <v>2</v>
      </c>
      <c r="B72" s="12" t="s">
        <v>164</v>
      </c>
      <c r="C72" s="48">
        <v>90</v>
      </c>
      <c r="D72" s="11">
        <v>61.7</v>
      </c>
      <c r="E72" s="11" t="s">
        <v>163</v>
      </c>
    </row>
    <row r="73" spans="1:13" ht="12" customHeight="1" x14ac:dyDescent="0.2">
      <c r="A73" s="48">
        <v>3</v>
      </c>
      <c r="B73" s="10" t="s">
        <v>42</v>
      </c>
      <c r="C73" s="48">
        <v>150</v>
      </c>
      <c r="D73" s="48">
        <v>13.4</v>
      </c>
      <c r="E73" s="48" t="s">
        <v>43</v>
      </c>
    </row>
    <row r="74" spans="1:13" ht="12.75" customHeight="1" x14ac:dyDescent="0.2">
      <c r="A74" s="48">
        <v>4</v>
      </c>
      <c r="B74" s="23" t="s">
        <v>21</v>
      </c>
      <c r="C74" s="49">
        <v>200</v>
      </c>
      <c r="D74" s="49">
        <v>8.5</v>
      </c>
      <c r="E74" s="49" t="s">
        <v>22</v>
      </c>
    </row>
    <row r="75" spans="1:13" ht="25.5" customHeight="1" x14ac:dyDescent="0.2">
      <c r="A75" s="48">
        <v>5</v>
      </c>
      <c r="B75" s="10" t="s">
        <v>23</v>
      </c>
      <c r="C75" s="48" t="s">
        <v>75</v>
      </c>
      <c r="D75" s="48">
        <v>5.2</v>
      </c>
      <c r="E75" s="11" t="s">
        <v>142</v>
      </c>
    </row>
    <row r="76" spans="1:13" ht="12" customHeight="1" x14ac:dyDescent="0.2">
      <c r="A76" s="48"/>
      <c r="B76" s="10" t="s">
        <v>54</v>
      </c>
      <c r="C76" s="48">
        <v>700</v>
      </c>
      <c r="D76" s="48">
        <f>SUM(D71:D75)</f>
        <v>116.80000000000001</v>
      </c>
      <c r="E76" s="48"/>
    </row>
    <row r="77" spans="1:13" ht="12" customHeight="1" x14ac:dyDescent="0.2">
      <c r="A77" s="52" t="s">
        <v>31</v>
      </c>
      <c r="B77" s="53"/>
      <c r="C77" s="53"/>
      <c r="D77" s="53"/>
      <c r="E77" s="54"/>
    </row>
    <row r="78" spans="1:13" ht="12" customHeight="1" x14ac:dyDescent="0.2">
      <c r="A78" s="48">
        <v>1</v>
      </c>
      <c r="B78" s="10" t="s">
        <v>40</v>
      </c>
      <c r="C78" s="48">
        <v>200</v>
      </c>
      <c r="D78" s="48">
        <v>23.9</v>
      </c>
      <c r="E78" s="48" t="s">
        <v>41</v>
      </c>
    </row>
    <row r="79" spans="1:13" ht="12.75" customHeight="1" x14ac:dyDescent="0.2">
      <c r="A79" s="48">
        <v>2</v>
      </c>
      <c r="B79" s="12" t="s">
        <v>74</v>
      </c>
      <c r="C79" s="48">
        <v>90</v>
      </c>
      <c r="D79" s="48">
        <v>54</v>
      </c>
      <c r="E79" s="48" t="s">
        <v>55</v>
      </c>
    </row>
    <row r="80" spans="1:13" ht="12" customHeight="1" x14ac:dyDescent="0.2">
      <c r="A80" s="48">
        <v>3</v>
      </c>
      <c r="B80" s="10" t="s">
        <v>44</v>
      </c>
      <c r="C80" s="48">
        <v>150</v>
      </c>
      <c r="D80" s="48">
        <v>17.100000000000001</v>
      </c>
      <c r="E80" s="48" t="s">
        <v>45</v>
      </c>
      <c r="H80" s="9"/>
      <c r="I80" s="9"/>
      <c r="J80" s="9"/>
      <c r="K80" s="19"/>
      <c r="L80" s="19"/>
      <c r="M80" s="19"/>
    </row>
    <row r="81" spans="1:13" ht="13.5" customHeight="1" x14ac:dyDescent="0.2">
      <c r="A81" s="48">
        <v>4</v>
      </c>
      <c r="B81" s="23" t="s">
        <v>112</v>
      </c>
      <c r="C81" s="49">
        <v>200</v>
      </c>
      <c r="D81" s="49">
        <v>26</v>
      </c>
      <c r="E81" s="24" t="s">
        <v>165</v>
      </c>
      <c r="H81" s="19"/>
      <c r="I81" s="8"/>
      <c r="J81" s="9"/>
      <c r="K81" s="9"/>
      <c r="L81" s="9"/>
      <c r="M81" s="19"/>
    </row>
    <row r="82" spans="1:13" ht="25.5" customHeight="1" x14ac:dyDescent="0.2">
      <c r="A82" s="27">
        <v>5</v>
      </c>
      <c r="B82" s="10" t="s">
        <v>23</v>
      </c>
      <c r="C82" s="27" t="s">
        <v>75</v>
      </c>
      <c r="D82" s="27">
        <v>5.2</v>
      </c>
      <c r="E82" s="11" t="s">
        <v>142</v>
      </c>
    </row>
    <row r="83" spans="1:13" ht="12" customHeight="1" x14ac:dyDescent="0.2">
      <c r="A83" s="27"/>
      <c r="B83" s="10" t="s">
        <v>54</v>
      </c>
      <c r="C83" s="27">
        <v>700</v>
      </c>
      <c r="D83" s="27">
        <f>SUM(D78:D82)</f>
        <v>126.2</v>
      </c>
      <c r="E83" s="27"/>
    </row>
    <row r="84" spans="1:13" ht="12" customHeight="1" x14ac:dyDescent="0.2">
      <c r="A84" s="2"/>
      <c r="C84" s="2"/>
      <c r="D84" s="2"/>
      <c r="E84" s="2"/>
    </row>
    <row r="85" spans="1:13" ht="12" customHeight="1" x14ac:dyDescent="0.2">
      <c r="A85" s="2"/>
      <c r="C85" s="2"/>
      <c r="D85" s="2"/>
      <c r="E85" s="2"/>
    </row>
    <row r="86" spans="1:13" ht="12" customHeight="1" x14ac:dyDescent="0.2">
      <c r="A86" s="3" t="s">
        <v>127</v>
      </c>
    </row>
  </sheetData>
  <mergeCells count="10">
    <mergeCell ref="A56:E56"/>
    <mergeCell ref="A63:E63"/>
    <mergeCell ref="A70:E70"/>
    <mergeCell ref="A77:E77"/>
    <mergeCell ref="A7:E7"/>
    <mergeCell ref="A13:E13"/>
    <mergeCell ref="A32:E32"/>
    <mergeCell ref="A50:E50"/>
    <mergeCell ref="A26:E26"/>
    <mergeCell ref="A20:E20"/>
  </mergeCells>
  <pageMargins left="0.23622047244094491" right="0.23622047244094491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Normal="100" workbookViewId="0">
      <selection activeCell="K41" sqref="K41"/>
    </sheetView>
  </sheetViews>
  <sheetFormatPr defaultRowHeight="12" customHeight="1" x14ac:dyDescent="0.2"/>
  <cols>
    <col min="1" max="1" width="4.85546875" style="32" customWidth="1"/>
    <col min="2" max="2" width="39.42578125" style="32" customWidth="1"/>
    <col min="3" max="3" width="10.5703125" style="32" customWidth="1"/>
    <col min="4" max="4" width="9.7109375" style="32" customWidth="1"/>
    <col min="5" max="5" width="23" style="32" customWidth="1"/>
    <col min="6" max="16384" width="9.140625" style="32"/>
  </cols>
  <sheetData>
    <row r="1" spans="1:5" ht="12" customHeight="1" x14ac:dyDescent="0.2">
      <c r="A1" s="31" t="s">
        <v>0</v>
      </c>
      <c r="D1" s="31" t="s">
        <v>1</v>
      </c>
      <c r="E1" s="31"/>
    </row>
    <row r="2" spans="1:5" ht="12" customHeight="1" x14ac:dyDescent="0.2">
      <c r="B2" s="31"/>
      <c r="C2" s="31"/>
      <c r="D2" s="31" t="s">
        <v>2</v>
      </c>
      <c r="E2" s="31"/>
    </row>
    <row r="3" spans="1:5" ht="12" customHeight="1" x14ac:dyDescent="0.2">
      <c r="B3" s="34" t="s">
        <v>139</v>
      </c>
      <c r="C3" s="34"/>
      <c r="D3" s="34"/>
      <c r="E3" s="34"/>
    </row>
    <row r="4" spans="1:5" ht="12" customHeight="1" x14ac:dyDescent="0.2">
      <c r="B4" s="31" t="s">
        <v>167</v>
      </c>
      <c r="C4" s="31"/>
      <c r="D4" s="31"/>
      <c r="E4" s="31"/>
    </row>
    <row r="5" spans="1:5" ht="12" customHeight="1" x14ac:dyDescent="0.2">
      <c r="B5" s="33" t="s">
        <v>3</v>
      </c>
      <c r="C5" s="34"/>
      <c r="D5" s="34"/>
      <c r="E5" s="34"/>
    </row>
    <row r="6" spans="1:5" ht="25.5" customHeight="1" x14ac:dyDescent="0.2">
      <c r="A6" s="22" t="s">
        <v>4</v>
      </c>
      <c r="B6" s="22" t="s">
        <v>5</v>
      </c>
      <c r="C6" s="24" t="s">
        <v>6</v>
      </c>
      <c r="D6" s="24" t="s">
        <v>46</v>
      </c>
      <c r="E6" s="24" t="s">
        <v>7</v>
      </c>
    </row>
    <row r="7" spans="1:5" ht="12" customHeight="1" x14ac:dyDescent="0.2">
      <c r="A7" s="51" t="s">
        <v>8</v>
      </c>
      <c r="B7" s="51"/>
      <c r="C7" s="51"/>
      <c r="D7" s="51"/>
      <c r="E7" s="51"/>
    </row>
    <row r="8" spans="1:5" ht="12" customHeight="1" x14ac:dyDescent="0.2">
      <c r="A8" s="17">
        <v>1</v>
      </c>
      <c r="B8" s="22" t="s">
        <v>130</v>
      </c>
      <c r="C8" s="17" t="s">
        <v>10</v>
      </c>
      <c r="D8" s="17">
        <v>33.6</v>
      </c>
      <c r="E8" s="17" t="s">
        <v>131</v>
      </c>
    </row>
    <row r="9" spans="1:5" ht="14.25" customHeight="1" x14ac:dyDescent="0.2">
      <c r="A9" s="17">
        <v>2</v>
      </c>
      <c r="B9" s="23" t="s">
        <v>80</v>
      </c>
      <c r="C9" s="17">
        <v>15</v>
      </c>
      <c r="D9" s="17">
        <v>16.5</v>
      </c>
      <c r="E9" s="17" t="s">
        <v>72</v>
      </c>
    </row>
    <row r="10" spans="1:5" ht="12" customHeight="1" x14ac:dyDescent="0.2">
      <c r="A10" s="17">
        <v>3</v>
      </c>
      <c r="B10" s="35" t="s">
        <v>48</v>
      </c>
      <c r="C10" s="17">
        <v>20</v>
      </c>
      <c r="D10" s="17">
        <v>19</v>
      </c>
      <c r="E10" s="17" t="s">
        <v>73</v>
      </c>
    </row>
    <row r="11" spans="1:5" ht="15" customHeight="1" x14ac:dyDescent="0.2">
      <c r="A11" s="17">
        <v>4</v>
      </c>
      <c r="B11" s="23" t="s">
        <v>12</v>
      </c>
      <c r="C11" s="17">
        <v>200</v>
      </c>
      <c r="D11" s="17">
        <v>2.6</v>
      </c>
      <c r="E11" s="17" t="s">
        <v>13</v>
      </c>
    </row>
    <row r="12" spans="1:5" ht="12" customHeight="1" x14ac:dyDescent="0.2">
      <c r="A12" s="17">
        <v>5</v>
      </c>
      <c r="B12" s="22" t="s">
        <v>14</v>
      </c>
      <c r="C12" s="17">
        <v>40</v>
      </c>
      <c r="D12" s="17">
        <v>5.2</v>
      </c>
      <c r="E12" s="17" t="s">
        <v>122</v>
      </c>
    </row>
    <row r="13" spans="1:5" ht="15" customHeight="1" x14ac:dyDescent="0.2">
      <c r="A13" s="17">
        <v>6</v>
      </c>
      <c r="B13" s="22" t="s">
        <v>15</v>
      </c>
      <c r="C13" s="17">
        <v>20</v>
      </c>
      <c r="D13" s="17">
        <v>1.7</v>
      </c>
      <c r="E13" s="25" t="s">
        <v>123</v>
      </c>
    </row>
    <row r="14" spans="1:5" ht="12.75" customHeight="1" x14ac:dyDescent="0.2">
      <c r="A14" s="17"/>
      <c r="B14" s="22" t="s">
        <v>54</v>
      </c>
      <c r="C14" s="17">
        <v>500</v>
      </c>
      <c r="D14" s="17">
        <f>SUM(D8:D13)</f>
        <v>78.599999999999994</v>
      </c>
      <c r="E14" s="17"/>
    </row>
    <row r="15" spans="1:5" ht="12" customHeight="1" x14ac:dyDescent="0.2">
      <c r="A15" s="51" t="s">
        <v>17</v>
      </c>
      <c r="B15" s="51"/>
      <c r="C15" s="51"/>
      <c r="D15" s="51"/>
      <c r="E15" s="51"/>
    </row>
    <row r="16" spans="1:5" ht="14.25" customHeight="1" x14ac:dyDescent="0.2">
      <c r="A16" s="17">
        <v>1</v>
      </c>
      <c r="B16" s="13" t="s">
        <v>154</v>
      </c>
      <c r="C16" s="27">
        <v>60</v>
      </c>
      <c r="D16" s="27">
        <v>11.9</v>
      </c>
      <c r="E16" s="27" t="s">
        <v>155</v>
      </c>
    </row>
    <row r="17" spans="1:15" ht="27" customHeight="1" x14ac:dyDescent="0.2">
      <c r="A17" s="17">
        <v>2</v>
      </c>
      <c r="B17" s="23" t="s">
        <v>174</v>
      </c>
      <c r="C17" s="17">
        <v>90</v>
      </c>
      <c r="D17" s="17">
        <v>55.6</v>
      </c>
      <c r="E17" s="24" t="s">
        <v>100</v>
      </c>
      <c r="F17" s="36" t="s">
        <v>78</v>
      </c>
    </row>
    <row r="18" spans="1:15" ht="14.25" customHeight="1" x14ac:dyDescent="0.2">
      <c r="A18" s="17">
        <v>3</v>
      </c>
      <c r="B18" s="10" t="s">
        <v>42</v>
      </c>
      <c r="C18" s="27">
        <v>150</v>
      </c>
      <c r="D18" s="27">
        <v>13.4</v>
      </c>
      <c r="E18" s="27" t="s">
        <v>43</v>
      </c>
      <c r="F18" s="37"/>
    </row>
    <row r="19" spans="1:15" ht="13.5" customHeight="1" x14ac:dyDescent="0.2">
      <c r="A19" s="17">
        <v>4</v>
      </c>
      <c r="B19" s="23" t="s">
        <v>21</v>
      </c>
      <c r="C19" s="17">
        <v>200</v>
      </c>
      <c r="D19" s="17">
        <v>8.5</v>
      </c>
      <c r="E19" s="17" t="s">
        <v>22</v>
      </c>
      <c r="F19" s="37">
        <f>D14+D21+D28+D35+D42</f>
        <v>495</v>
      </c>
    </row>
    <row r="20" spans="1:15" ht="25.5" customHeight="1" x14ac:dyDescent="0.2">
      <c r="A20" s="17">
        <v>5</v>
      </c>
      <c r="B20" s="10" t="s">
        <v>23</v>
      </c>
      <c r="C20" s="27" t="s">
        <v>49</v>
      </c>
      <c r="D20" s="27">
        <v>4.05</v>
      </c>
      <c r="E20" s="11" t="s">
        <v>186</v>
      </c>
      <c r="F20" s="37"/>
    </row>
    <row r="21" spans="1:15" ht="12" customHeight="1" x14ac:dyDescent="0.2">
      <c r="A21" s="17"/>
      <c r="B21" s="22" t="s">
        <v>54</v>
      </c>
      <c r="C21" s="17">
        <v>540</v>
      </c>
      <c r="D21" s="17">
        <f>SUM(D15:D20)</f>
        <v>93.45</v>
      </c>
      <c r="E21" s="17"/>
      <c r="F21" s="37"/>
    </row>
    <row r="22" spans="1:15" ht="12" customHeight="1" x14ac:dyDescent="0.2">
      <c r="A22" s="51" t="s">
        <v>24</v>
      </c>
      <c r="B22" s="51"/>
      <c r="C22" s="51"/>
      <c r="D22" s="51"/>
      <c r="E22" s="51"/>
      <c r="F22" s="32">
        <f>F19/5</f>
        <v>99</v>
      </c>
    </row>
    <row r="23" spans="1:15" ht="12" customHeight="1" x14ac:dyDescent="0.2">
      <c r="A23" s="17">
        <v>1</v>
      </c>
      <c r="B23" s="35" t="s">
        <v>18</v>
      </c>
      <c r="C23" s="17">
        <v>17</v>
      </c>
      <c r="D23" s="17">
        <v>16.100000000000001</v>
      </c>
      <c r="E23" s="17" t="s">
        <v>19</v>
      </c>
    </row>
    <row r="24" spans="1:15" ht="14.25" customHeight="1" x14ac:dyDescent="0.2">
      <c r="A24" s="17">
        <v>2</v>
      </c>
      <c r="B24" s="12" t="s">
        <v>74</v>
      </c>
      <c r="C24" s="27">
        <v>90</v>
      </c>
      <c r="D24" s="27">
        <v>54</v>
      </c>
      <c r="E24" s="27" t="s">
        <v>55</v>
      </c>
    </row>
    <row r="25" spans="1:15" ht="12" customHeight="1" x14ac:dyDescent="0.2">
      <c r="A25" s="17">
        <v>3</v>
      </c>
      <c r="B25" s="10" t="s">
        <v>124</v>
      </c>
      <c r="C25" s="27">
        <v>150</v>
      </c>
      <c r="D25" s="27">
        <v>23</v>
      </c>
      <c r="E25" s="27" t="s">
        <v>53</v>
      </c>
    </row>
    <row r="26" spans="1:15" ht="12" customHeight="1" x14ac:dyDescent="0.2">
      <c r="A26" s="17">
        <v>4</v>
      </c>
      <c r="B26" s="12" t="s">
        <v>25</v>
      </c>
      <c r="C26" s="27">
        <v>200</v>
      </c>
      <c r="D26" s="27">
        <v>7.6</v>
      </c>
      <c r="E26" s="27" t="s">
        <v>26</v>
      </c>
    </row>
    <row r="27" spans="1:15" ht="25.5" customHeight="1" x14ac:dyDescent="0.2">
      <c r="A27" s="17">
        <v>5</v>
      </c>
      <c r="B27" s="10" t="s">
        <v>23</v>
      </c>
      <c r="C27" s="27" t="s">
        <v>39</v>
      </c>
      <c r="D27" s="27">
        <v>4.4000000000000004</v>
      </c>
      <c r="E27" s="14" t="s">
        <v>126</v>
      </c>
    </row>
    <row r="28" spans="1:15" ht="12" customHeight="1" x14ac:dyDescent="0.2">
      <c r="A28" s="17"/>
      <c r="B28" s="22" t="s">
        <v>54</v>
      </c>
      <c r="C28" s="17">
        <v>507</v>
      </c>
      <c r="D28" s="17">
        <f>SUM(D22:D27)</f>
        <v>105.1</v>
      </c>
      <c r="E28" s="17"/>
    </row>
    <row r="29" spans="1:15" ht="12" customHeight="1" x14ac:dyDescent="0.2">
      <c r="A29" s="51" t="s">
        <v>28</v>
      </c>
      <c r="B29" s="51"/>
      <c r="C29" s="51"/>
      <c r="D29" s="51"/>
      <c r="E29" s="51"/>
    </row>
    <row r="30" spans="1:15" ht="13.5" customHeight="1" x14ac:dyDescent="0.2">
      <c r="A30" s="17">
        <v>1</v>
      </c>
      <c r="B30" s="35" t="s">
        <v>103</v>
      </c>
      <c r="C30" s="17">
        <v>150</v>
      </c>
      <c r="D30" s="17">
        <v>28</v>
      </c>
      <c r="E30" s="25" t="s">
        <v>104</v>
      </c>
      <c r="J30" s="46"/>
      <c r="K30" s="47"/>
      <c r="L30" s="39"/>
      <c r="M30" s="39"/>
      <c r="N30" s="39"/>
      <c r="O30" s="46"/>
    </row>
    <row r="31" spans="1:15" ht="13.5" customHeight="1" x14ac:dyDescent="0.2">
      <c r="A31" s="17">
        <v>2</v>
      </c>
      <c r="B31" s="23" t="s">
        <v>58</v>
      </c>
      <c r="C31" s="17">
        <v>150</v>
      </c>
      <c r="D31" s="17">
        <v>50.2</v>
      </c>
      <c r="E31" s="17" t="s">
        <v>59</v>
      </c>
    </row>
    <row r="32" spans="1:15" ht="12.75" customHeight="1" x14ac:dyDescent="0.2">
      <c r="A32" s="17">
        <v>3</v>
      </c>
      <c r="B32" s="23" t="s">
        <v>29</v>
      </c>
      <c r="C32" s="17">
        <v>200</v>
      </c>
      <c r="D32" s="17">
        <v>4.5999999999999996</v>
      </c>
      <c r="E32" s="17" t="s">
        <v>30</v>
      </c>
    </row>
    <row r="33" spans="1:5" ht="13.5" customHeight="1" x14ac:dyDescent="0.2">
      <c r="A33" s="17">
        <v>4</v>
      </c>
      <c r="B33" s="22" t="s">
        <v>176</v>
      </c>
      <c r="C33" s="17" t="s">
        <v>177</v>
      </c>
      <c r="D33" s="17">
        <v>23</v>
      </c>
      <c r="E33" s="24" t="s">
        <v>175</v>
      </c>
    </row>
    <row r="34" spans="1:5" ht="12" customHeight="1" x14ac:dyDescent="0.2">
      <c r="A34" s="17">
        <v>5</v>
      </c>
      <c r="B34" s="22" t="s">
        <v>15</v>
      </c>
      <c r="C34" s="17">
        <v>20</v>
      </c>
      <c r="D34" s="17">
        <v>1.7</v>
      </c>
      <c r="E34" s="25" t="s">
        <v>123</v>
      </c>
    </row>
    <row r="35" spans="1:5" ht="12" customHeight="1" x14ac:dyDescent="0.2">
      <c r="A35" s="17"/>
      <c r="B35" s="22" t="s">
        <v>54</v>
      </c>
      <c r="C35" s="17">
        <v>570</v>
      </c>
      <c r="D35" s="17">
        <f>SUM(D30:D34)</f>
        <v>107.5</v>
      </c>
      <c r="E35" s="17"/>
    </row>
    <row r="36" spans="1:5" ht="12" customHeight="1" x14ac:dyDescent="0.2">
      <c r="A36" s="51" t="s">
        <v>31</v>
      </c>
      <c r="B36" s="51"/>
      <c r="C36" s="51"/>
      <c r="D36" s="51"/>
      <c r="E36" s="51"/>
    </row>
    <row r="37" spans="1:5" ht="13.5" customHeight="1" x14ac:dyDescent="0.2">
      <c r="A37" s="17">
        <v>1</v>
      </c>
      <c r="B37" s="13" t="s">
        <v>159</v>
      </c>
      <c r="C37" s="27">
        <v>60</v>
      </c>
      <c r="D37" s="27">
        <v>16.2</v>
      </c>
      <c r="E37" s="27" t="s">
        <v>155</v>
      </c>
    </row>
    <row r="38" spans="1:5" ht="12.75" customHeight="1" x14ac:dyDescent="0.2">
      <c r="A38" s="17">
        <v>2</v>
      </c>
      <c r="B38" s="12" t="s">
        <v>164</v>
      </c>
      <c r="C38" s="27">
        <v>90</v>
      </c>
      <c r="D38" s="11">
        <v>61.7</v>
      </c>
      <c r="E38" s="11" t="s">
        <v>163</v>
      </c>
    </row>
    <row r="39" spans="1:5" ht="12" customHeight="1" x14ac:dyDescent="0.2">
      <c r="A39" s="17">
        <v>3</v>
      </c>
      <c r="B39" s="10" t="s">
        <v>44</v>
      </c>
      <c r="C39" s="27">
        <v>150</v>
      </c>
      <c r="D39" s="27">
        <v>17.100000000000001</v>
      </c>
      <c r="E39" s="27" t="s">
        <v>45</v>
      </c>
    </row>
    <row r="40" spans="1:5" ht="15" customHeight="1" x14ac:dyDescent="0.2">
      <c r="A40" s="17">
        <v>4</v>
      </c>
      <c r="B40" s="12" t="s">
        <v>143</v>
      </c>
      <c r="C40" s="27">
        <v>200</v>
      </c>
      <c r="D40" s="27">
        <v>11.3</v>
      </c>
      <c r="E40" s="30" t="s">
        <v>113</v>
      </c>
    </row>
    <row r="41" spans="1:5" ht="24" customHeight="1" x14ac:dyDescent="0.2">
      <c r="A41" s="17">
        <v>5</v>
      </c>
      <c r="B41" s="10" t="s">
        <v>23</v>
      </c>
      <c r="C41" s="27" t="s">
        <v>49</v>
      </c>
      <c r="D41" s="27">
        <v>4.05</v>
      </c>
      <c r="E41" s="11" t="s">
        <v>186</v>
      </c>
    </row>
    <row r="42" spans="1:5" ht="12.75" customHeight="1" x14ac:dyDescent="0.2">
      <c r="A42" s="17"/>
      <c r="B42" s="22" t="s">
        <v>54</v>
      </c>
      <c r="C42" s="17">
        <v>540</v>
      </c>
      <c r="D42" s="17">
        <f>SUM(D37:D41)</f>
        <v>110.35</v>
      </c>
      <c r="E42" s="17"/>
    </row>
    <row r="43" spans="1:5" ht="12" customHeight="1" x14ac:dyDescent="0.2">
      <c r="A43" s="38"/>
      <c r="B43" s="41"/>
      <c r="C43" s="38"/>
      <c r="D43" s="38"/>
      <c r="E43" s="38"/>
    </row>
    <row r="44" spans="1:5" ht="12" customHeight="1" x14ac:dyDescent="0.2">
      <c r="A44" s="38"/>
      <c r="B44" s="41"/>
      <c r="C44" s="38"/>
      <c r="D44" s="38"/>
      <c r="E44" s="38"/>
    </row>
    <row r="45" spans="1:5" ht="12" customHeight="1" x14ac:dyDescent="0.2">
      <c r="A45" s="32" t="s">
        <v>187</v>
      </c>
    </row>
    <row r="48" spans="1:5" ht="12" customHeight="1" x14ac:dyDescent="0.2">
      <c r="A48" s="42" t="s">
        <v>0</v>
      </c>
      <c r="B48" s="41"/>
      <c r="D48" s="31" t="s">
        <v>1</v>
      </c>
      <c r="E48" s="31"/>
    </row>
    <row r="49" spans="1:14" ht="12" customHeight="1" x14ac:dyDescent="0.2">
      <c r="A49" s="41"/>
      <c r="B49" s="42"/>
      <c r="C49" s="31"/>
      <c r="D49" s="31" t="s">
        <v>2</v>
      </c>
      <c r="E49" s="31"/>
    </row>
    <row r="50" spans="1:14" ht="12" customHeight="1" x14ac:dyDescent="0.2">
      <c r="A50" s="41"/>
      <c r="B50" s="34" t="s">
        <v>139</v>
      </c>
      <c r="C50" s="34"/>
      <c r="D50" s="34"/>
      <c r="E50" s="34"/>
    </row>
    <row r="51" spans="1:14" ht="12" customHeight="1" x14ac:dyDescent="0.2">
      <c r="B51" s="31" t="s">
        <v>167</v>
      </c>
      <c r="C51" s="31"/>
      <c r="D51" s="31"/>
      <c r="E51" s="31"/>
    </row>
    <row r="52" spans="1:14" ht="12" customHeight="1" x14ac:dyDescent="0.2">
      <c r="B52" s="33" t="s">
        <v>34</v>
      </c>
      <c r="C52" s="34"/>
      <c r="D52" s="34"/>
      <c r="E52" s="34"/>
    </row>
    <row r="53" spans="1:14" ht="24.75" customHeight="1" x14ac:dyDescent="0.2">
      <c r="A53" s="22" t="s">
        <v>4</v>
      </c>
      <c r="B53" s="22" t="s">
        <v>5</v>
      </c>
      <c r="C53" s="24" t="s">
        <v>6</v>
      </c>
      <c r="D53" s="24" t="s">
        <v>46</v>
      </c>
      <c r="E53" s="24" t="s">
        <v>7</v>
      </c>
    </row>
    <row r="54" spans="1:14" ht="12" customHeight="1" x14ac:dyDescent="0.2">
      <c r="A54" s="51" t="s">
        <v>8</v>
      </c>
      <c r="B54" s="51"/>
      <c r="C54" s="51"/>
      <c r="D54" s="51"/>
      <c r="E54" s="51"/>
    </row>
    <row r="55" spans="1:14" ht="14.25" customHeight="1" x14ac:dyDescent="0.2">
      <c r="A55" s="17">
        <v>1</v>
      </c>
      <c r="B55" s="22" t="s">
        <v>83</v>
      </c>
      <c r="C55" s="17">
        <v>200</v>
      </c>
      <c r="D55" s="17">
        <v>23.3</v>
      </c>
      <c r="E55" s="17" t="s">
        <v>84</v>
      </c>
    </row>
    <row r="56" spans="1:14" ht="14.25" customHeight="1" x14ac:dyDescent="0.2">
      <c r="A56" s="17">
        <v>2</v>
      </c>
      <c r="B56" s="23" t="s">
        <v>172</v>
      </c>
      <c r="C56" s="17">
        <v>90</v>
      </c>
      <c r="D56" s="17">
        <v>50.4</v>
      </c>
      <c r="E56" s="24" t="s">
        <v>173</v>
      </c>
    </row>
    <row r="57" spans="1:14" ht="12.75" customHeight="1" x14ac:dyDescent="0.2">
      <c r="A57" s="17">
        <v>3</v>
      </c>
      <c r="B57" s="10" t="s">
        <v>124</v>
      </c>
      <c r="C57" s="27">
        <v>150</v>
      </c>
      <c r="D57" s="27">
        <v>23</v>
      </c>
      <c r="E57" s="27" t="s">
        <v>53</v>
      </c>
      <c r="H57" s="46"/>
      <c r="I57" s="46"/>
      <c r="J57" s="46"/>
      <c r="K57" s="46"/>
      <c r="L57" s="46"/>
      <c r="M57" s="46"/>
      <c r="N57" s="46"/>
    </row>
    <row r="58" spans="1:14" ht="12" customHeight="1" x14ac:dyDescent="0.2">
      <c r="A58" s="17">
        <v>4</v>
      </c>
      <c r="B58" s="12" t="s">
        <v>29</v>
      </c>
      <c r="C58" s="27">
        <v>200</v>
      </c>
      <c r="D58" s="27">
        <v>4.5999999999999996</v>
      </c>
      <c r="E58" s="27" t="s">
        <v>30</v>
      </c>
      <c r="H58" s="46"/>
      <c r="I58" s="8"/>
      <c r="J58" s="9"/>
      <c r="K58" s="9"/>
      <c r="L58" s="58"/>
      <c r="M58" s="46"/>
      <c r="N58" s="46"/>
    </row>
    <row r="59" spans="1:14" ht="24" customHeight="1" x14ac:dyDescent="0.2">
      <c r="A59" s="17">
        <v>5</v>
      </c>
      <c r="B59" s="10" t="s">
        <v>23</v>
      </c>
      <c r="C59" s="27" t="s">
        <v>75</v>
      </c>
      <c r="D59" s="27">
        <v>5.2</v>
      </c>
      <c r="E59" s="11" t="s">
        <v>142</v>
      </c>
      <c r="H59" s="46"/>
      <c r="I59" s="46"/>
      <c r="J59" s="46"/>
      <c r="K59" s="46"/>
      <c r="L59" s="46"/>
      <c r="M59" s="46"/>
      <c r="N59" s="46"/>
    </row>
    <row r="60" spans="1:14" ht="12" customHeight="1" x14ac:dyDescent="0.2">
      <c r="A60" s="17"/>
      <c r="B60" s="22" t="s">
        <v>54</v>
      </c>
      <c r="C60" s="17">
        <v>700</v>
      </c>
      <c r="D60" s="17">
        <f>SUM(D55:D59)</f>
        <v>106.5</v>
      </c>
      <c r="E60" s="17"/>
      <c r="H60" s="46"/>
      <c r="I60" s="46"/>
      <c r="J60" s="46"/>
      <c r="K60" s="46"/>
      <c r="L60" s="46"/>
      <c r="M60" s="46"/>
      <c r="N60" s="46"/>
    </row>
    <row r="61" spans="1:14" ht="12" customHeight="1" x14ac:dyDescent="0.2">
      <c r="A61" s="51" t="s">
        <v>17</v>
      </c>
      <c r="B61" s="51"/>
      <c r="C61" s="51"/>
      <c r="D61" s="51"/>
      <c r="E61" s="51"/>
      <c r="H61" s="46"/>
      <c r="I61" s="46"/>
      <c r="J61" s="46"/>
      <c r="K61" s="46"/>
      <c r="L61" s="46"/>
      <c r="M61" s="46"/>
      <c r="N61" s="46"/>
    </row>
    <row r="62" spans="1:14" ht="15.75" customHeight="1" x14ac:dyDescent="0.2">
      <c r="A62" s="17">
        <v>1</v>
      </c>
      <c r="B62" s="10" t="s">
        <v>97</v>
      </c>
      <c r="C62" s="27">
        <v>200</v>
      </c>
      <c r="D62" s="27">
        <v>29</v>
      </c>
      <c r="E62" s="27" t="s">
        <v>35</v>
      </c>
      <c r="H62" s="46"/>
      <c r="I62" s="46"/>
      <c r="J62" s="46"/>
      <c r="K62" s="46"/>
      <c r="L62" s="46"/>
      <c r="M62" s="46"/>
      <c r="N62" s="46"/>
    </row>
    <row r="63" spans="1:14" ht="13.5" customHeight="1" x14ac:dyDescent="0.2">
      <c r="A63" s="17">
        <v>2</v>
      </c>
      <c r="B63" s="22" t="s">
        <v>56</v>
      </c>
      <c r="C63" s="17">
        <v>90</v>
      </c>
      <c r="D63" s="17">
        <v>58</v>
      </c>
      <c r="E63" s="17" t="s">
        <v>57</v>
      </c>
      <c r="H63" s="46"/>
      <c r="I63" s="46"/>
      <c r="J63" s="46"/>
      <c r="K63" s="46"/>
      <c r="L63" s="46"/>
      <c r="M63" s="46"/>
      <c r="N63" s="46"/>
    </row>
    <row r="64" spans="1:14" ht="14.25" customHeight="1" x14ac:dyDescent="0.2">
      <c r="A64" s="17">
        <v>3</v>
      </c>
      <c r="B64" s="10" t="s">
        <v>32</v>
      </c>
      <c r="C64" s="27">
        <v>150</v>
      </c>
      <c r="D64" s="27">
        <v>12.6</v>
      </c>
      <c r="E64" s="27" t="s">
        <v>33</v>
      </c>
      <c r="H64" s="46"/>
      <c r="I64" s="46"/>
      <c r="J64" s="46"/>
      <c r="K64" s="46"/>
      <c r="L64" s="46"/>
      <c r="M64" s="46"/>
      <c r="N64" s="46"/>
    </row>
    <row r="65" spans="1:14" ht="13.5" customHeight="1" x14ac:dyDescent="0.2">
      <c r="A65" s="17">
        <v>4</v>
      </c>
      <c r="B65" s="12" t="s">
        <v>25</v>
      </c>
      <c r="C65" s="27">
        <v>200</v>
      </c>
      <c r="D65" s="27">
        <v>7.6</v>
      </c>
      <c r="E65" s="27" t="s">
        <v>26</v>
      </c>
      <c r="H65" s="46"/>
      <c r="I65" s="46"/>
      <c r="J65" s="46"/>
      <c r="K65" s="46"/>
      <c r="L65" s="46"/>
      <c r="M65" s="46"/>
      <c r="N65" s="46"/>
    </row>
    <row r="66" spans="1:14" ht="25.5" customHeight="1" x14ac:dyDescent="0.2">
      <c r="A66" s="17">
        <v>5</v>
      </c>
      <c r="B66" s="10" t="s">
        <v>23</v>
      </c>
      <c r="C66" s="27" t="s">
        <v>75</v>
      </c>
      <c r="D66" s="27">
        <v>5.2</v>
      </c>
      <c r="E66" s="11" t="s">
        <v>142</v>
      </c>
      <c r="H66" s="46"/>
      <c r="I66" s="46"/>
      <c r="J66" s="46"/>
      <c r="K66" s="46"/>
      <c r="L66" s="46"/>
      <c r="M66" s="46"/>
      <c r="N66" s="46"/>
    </row>
    <row r="67" spans="1:14" ht="12" customHeight="1" x14ac:dyDescent="0.2">
      <c r="A67" s="17"/>
      <c r="B67" s="22" t="s">
        <v>54</v>
      </c>
      <c r="C67" s="17">
        <v>700</v>
      </c>
      <c r="D67" s="17">
        <f>SUM(D62:D66)</f>
        <v>112.39999999999999</v>
      </c>
      <c r="E67" s="17"/>
      <c r="H67" s="46"/>
      <c r="I67" s="46"/>
      <c r="J67" s="46"/>
      <c r="K67" s="46"/>
      <c r="L67" s="46"/>
      <c r="M67" s="46"/>
      <c r="N67" s="46"/>
    </row>
    <row r="68" spans="1:14" ht="12" customHeight="1" x14ac:dyDescent="0.2">
      <c r="A68" s="51" t="s">
        <v>24</v>
      </c>
      <c r="B68" s="51"/>
      <c r="C68" s="51"/>
      <c r="D68" s="51"/>
      <c r="E68" s="51"/>
      <c r="H68" s="46"/>
      <c r="I68" s="46"/>
      <c r="J68" s="46"/>
      <c r="K68" s="46"/>
      <c r="L68" s="46"/>
      <c r="M68" s="46"/>
      <c r="N68" s="46"/>
    </row>
    <row r="69" spans="1:14" ht="12" customHeight="1" x14ac:dyDescent="0.2">
      <c r="A69" s="17">
        <v>1</v>
      </c>
      <c r="B69" s="10" t="s">
        <v>110</v>
      </c>
      <c r="C69" s="27">
        <v>200</v>
      </c>
      <c r="D69" s="27">
        <v>31</v>
      </c>
      <c r="E69" s="27" t="s">
        <v>109</v>
      </c>
      <c r="H69" s="46"/>
      <c r="I69" s="47"/>
      <c r="J69" s="39"/>
      <c r="K69" s="39"/>
      <c r="L69" s="59"/>
      <c r="M69" s="46"/>
      <c r="N69" s="46"/>
    </row>
    <row r="70" spans="1:14" ht="13.5" customHeight="1" x14ac:dyDescent="0.2">
      <c r="A70" s="17">
        <v>2</v>
      </c>
      <c r="B70" s="12" t="s">
        <v>85</v>
      </c>
      <c r="C70" s="27">
        <v>240</v>
      </c>
      <c r="D70" s="27">
        <v>78</v>
      </c>
      <c r="E70" s="27" t="s">
        <v>102</v>
      </c>
      <c r="H70" s="46"/>
      <c r="I70" s="40"/>
      <c r="J70" s="39"/>
      <c r="K70" s="39"/>
      <c r="L70" s="39"/>
      <c r="M70" s="46"/>
      <c r="N70" s="46"/>
    </row>
    <row r="71" spans="1:14" ht="12.75" customHeight="1" x14ac:dyDescent="0.2">
      <c r="A71" s="17">
        <v>3</v>
      </c>
      <c r="B71" s="23" t="s">
        <v>21</v>
      </c>
      <c r="C71" s="17">
        <v>200</v>
      </c>
      <c r="D71" s="17">
        <v>8.5</v>
      </c>
      <c r="E71" s="17" t="s">
        <v>22</v>
      </c>
      <c r="F71" s="37"/>
      <c r="H71" s="46"/>
      <c r="I71" s="46"/>
      <c r="J71" s="46"/>
      <c r="K71" s="46"/>
      <c r="L71" s="46"/>
      <c r="M71" s="46"/>
      <c r="N71" s="46"/>
    </row>
    <row r="72" spans="1:14" ht="25.5" customHeight="1" x14ac:dyDescent="0.2">
      <c r="A72" s="17">
        <v>4</v>
      </c>
      <c r="B72" s="10" t="s">
        <v>23</v>
      </c>
      <c r="C72" s="27" t="s">
        <v>75</v>
      </c>
      <c r="D72" s="27">
        <v>5.2</v>
      </c>
      <c r="E72" s="11" t="s">
        <v>142</v>
      </c>
      <c r="F72" s="37">
        <f>D60+D67+D73+D80+D86</f>
        <v>600</v>
      </c>
      <c r="H72" s="46"/>
      <c r="I72" s="46"/>
      <c r="J72" s="46"/>
      <c r="K72" s="46"/>
      <c r="L72" s="46"/>
      <c r="M72" s="46"/>
      <c r="N72" s="46"/>
    </row>
    <row r="73" spans="1:14" ht="12" customHeight="1" x14ac:dyDescent="0.2">
      <c r="A73" s="17"/>
      <c r="B73" s="22" t="s">
        <v>54</v>
      </c>
      <c r="C73" s="17">
        <v>700</v>
      </c>
      <c r="D73" s="17">
        <f>SUM(D69:D72)</f>
        <v>122.7</v>
      </c>
      <c r="E73" s="17"/>
      <c r="F73" s="37"/>
      <c r="H73" s="46"/>
      <c r="I73" s="46"/>
      <c r="J73" s="46"/>
      <c r="K73" s="46"/>
      <c r="L73" s="46"/>
      <c r="M73" s="46"/>
      <c r="N73" s="46"/>
    </row>
    <row r="74" spans="1:14" ht="12" customHeight="1" x14ac:dyDescent="0.2">
      <c r="A74" s="51" t="s">
        <v>28</v>
      </c>
      <c r="B74" s="51"/>
      <c r="C74" s="51"/>
      <c r="D74" s="51"/>
      <c r="E74" s="51"/>
      <c r="F74" s="37">
        <f>F72/5</f>
        <v>120</v>
      </c>
      <c r="H74" s="46"/>
      <c r="I74" s="46"/>
      <c r="J74" s="46"/>
      <c r="K74" s="46"/>
      <c r="L74" s="46"/>
      <c r="M74" s="46"/>
      <c r="N74" s="46"/>
    </row>
    <row r="75" spans="1:14" ht="12" customHeight="1" x14ac:dyDescent="0.2">
      <c r="A75" s="17">
        <v>1</v>
      </c>
      <c r="B75" s="22" t="s">
        <v>71</v>
      </c>
      <c r="C75" s="17">
        <v>200</v>
      </c>
      <c r="D75" s="17">
        <v>22.9</v>
      </c>
      <c r="E75" s="17" t="s">
        <v>52</v>
      </c>
      <c r="H75" s="46"/>
      <c r="I75" s="46"/>
      <c r="J75" s="46"/>
      <c r="K75" s="46"/>
      <c r="L75" s="46"/>
      <c r="M75" s="46"/>
      <c r="N75" s="46"/>
    </row>
    <row r="76" spans="1:14" ht="24.75" customHeight="1" x14ac:dyDescent="0.2">
      <c r="A76" s="17">
        <v>2</v>
      </c>
      <c r="B76" s="15" t="s">
        <v>129</v>
      </c>
      <c r="C76" s="11">
        <v>90</v>
      </c>
      <c r="D76" s="27">
        <v>52</v>
      </c>
      <c r="E76" s="11" t="s">
        <v>128</v>
      </c>
      <c r="H76" s="46"/>
      <c r="I76" s="46"/>
      <c r="J76" s="46"/>
      <c r="K76" s="46"/>
      <c r="L76" s="46"/>
      <c r="M76" s="46"/>
      <c r="N76" s="46"/>
    </row>
    <row r="77" spans="1:14" ht="12" customHeight="1" x14ac:dyDescent="0.2">
      <c r="A77" s="17">
        <v>3</v>
      </c>
      <c r="B77" s="10" t="s">
        <v>42</v>
      </c>
      <c r="C77" s="27">
        <v>150</v>
      </c>
      <c r="D77" s="27">
        <v>13.4</v>
      </c>
      <c r="E77" s="27" t="s">
        <v>43</v>
      </c>
      <c r="H77" s="46"/>
      <c r="I77" s="46"/>
      <c r="J77" s="46"/>
      <c r="K77" s="46"/>
      <c r="L77" s="46"/>
      <c r="M77" s="46"/>
      <c r="N77" s="46"/>
    </row>
    <row r="78" spans="1:14" ht="12" customHeight="1" x14ac:dyDescent="0.2">
      <c r="A78" s="17">
        <v>4</v>
      </c>
      <c r="B78" s="12" t="s">
        <v>112</v>
      </c>
      <c r="C78" s="27">
        <v>200</v>
      </c>
      <c r="D78" s="27">
        <v>26</v>
      </c>
      <c r="E78" s="27" t="s">
        <v>111</v>
      </c>
      <c r="H78" s="46"/>
      <c r="I78" s="46"/>
      <c r="J78" s="46"/>
      <c r="K78" s="46"/>
      <c r="L78" s="46"/>
      <c r="M78" s="46"/>
      <c r="N78" s="46"/>
    </row>
    <row r="79" spans="1:14" ht="24.75" customHeight="1" x14ac:dyDescent="0.2">
      <c r="A79" s="17">
        <v>5</v>
      </c>
      <c r="B79" s="10" t="s">
        <v>23</v>
      </c>
      <c r="C79" s="27" t="s">
        <v>75</v>
      </c>
      <c r="D79" s="27">
        <v>5.2</v>
      </c>
      <c r="E79" s="11" t="s">
        <v>142</v>
      </c>
      <c r="H79" s="46"/>
      <c r="I79" s="46"/>
      <c r="J79" s="46"/>
      <c r="K79" s="46"/>
      <c r="L79" s="46"/>
      <c r="M79" s="46"/>
      <c r="N79" s="46"/>
    </row>
    <row r="80" spans="1:14" ht="12" customHeight="1" x14ac:dyDescent="0.2">
      <c r="A80" s="17"/>
      <c r="B80" s="22" t="s">
        <v>54</v>
      </c>
      <c r="C80" s="17">
        <v>700</v>
      </c>
      <c r="D80" s="17">
        <f>SUM(D75:D79)</f>
        <v>119.50000000000001</v>
      </c>
      <c r="E80" s="17"/>
      <c r="H80" s="46"/>
      <c r="I80" s="46"/>
      <c r="J80" s="46"/>
      <c r="K80" s="46"/>
      <c r="L80" s="46"/>
      <c r="M80" s="46"/>
      <c r="N80" s="46"/>
    </row>
    <row r="81" spans="1:14" ht="12" customHeight="1" x14ac:dyDescent="0.2">
      <c r="A81" s="51" t="s">
        <v>31</v>
      </c>
      <c r="B81" s="51"/>
      <c r="C81" s="51"/>
      <c r="D81" s="51"/>
      <c r="E81" s="51"/>
      <c r="H81" s="46"/>
      <c r="I81" s="46"/>
      <c r="J81" s="46"/>
      <c r="K81" s="46"/>
      <c r="L81" s="46"/>
      <c r="M81" s="46"/>
      <c r="N81" s="46"/>
    </row>
    <row r="82" spans="1:14" ht="12" customHeight="1" x14ac:dyDescent="0.2">
      <c r="A82" s="17">
        <v>1</v>
      </c>
      <c r="B82" s="22" t="s">
        <v>144</v>
      </c>
      <c r="C82" s="17">
        <v>200</v>
      </c>
      <c r="D82" s="17">
        <v>33.9</v>
      </c>
      <c r="E82" s="17" t="s">
        <v>50</v>
      </c>
      <c r="H82" s="46"/>
      <c r="I82" s="46"/>
      <c r="J82" s="46"/>
      <c r="K82" s="46"/>
      <c r="L82" s="46"/>
      <c r="M82" s="46"/>
      <c r="N82" s="46"/>
    </row>
    <row r="83" spans="1:14" ht="13.5" customHeight="1" x14ac:dyDescent="0.2">
      <c r="A83" s="17">
        <v>2</v>
      </c>
      <c r="B83" s="10" t="s">
        <v>91</v>
      </c>
      <c r="C83" s="27" t="s">
        <v>137</v>
      </c>
      <c r="D83" s="27">
        <v>98</v>
      </c>
      <c r="E83" s="27" t="s">
        <v>101</v>
      </c>
      <c r="H83" s="40"/>
      <c r="I83" s="39"/>
      <c r="J83" s="39"/>
      <c r="K83" s="39"/>
      <c r="L83" s="46"/>
      <c r="M83" s="46"/>
      <c r="N83" s="46"/>
    </row>
    <row r="84" spans="1:14" ht="12" customHeight="1" x14ac:dyDescent="0.2">
      <c r="A84" s="17">
        <v>3</v>
      </c>
      <c r="B84" s="12" t="s">
        <v>12</v>
      </c>
      <c r="C84" s="27">
        <v>200</v>
      </c>
      <c r="D84" s="27">
        <v>2.6</v>
      </c>
      <c r="E84" s="27" t="s">
        <v>13</v>
      </c>
      <c r="H84" s="46"/>
      <c r="I84" s="46"/>
      <c r="J84" s="46"/>
      <c r="K84" s="46"/>
      <c r="L84" s="46"/>
      <c r="M84" s="46"/>
      <c r="N84" s="46"/>
    </row>
    <row r="85" spans="1:14" ht="27.75" customHeight="1" x14ac:dyDescent="0.2">
      <c r="A85" s="17">
        <v>4</v>
      </c>
      <c r="B85" s="10" t="s">
        <v>23</v>
      </c>
      <c r="C85" s="27" t="s">
        <v>39</v>
      </c>
      <c r="D85" s="27">
        <v>4.4000000000000004</v>
      </c>
      <c r="E85" s="14" t="s">
        <v>126</v>
      </c>
      <c r="H85" s="46"/>
      <c r="I85" s="46"/>
      <c r="J85" s="46"/>
      <c r="K85" s="46"/>
      <c r="L85" s="46"/>
      <c r="M85" s="46"/>
      <c r="N85" s="46"/>
    </row>
    <row r="86" spans="1:14" ht="12" customHeight="1" x14ac:dyDescent="0.2">
      <c r="A86" s="17"/>
      <c r="B86" s="22" t="s">
        <v>54</v>
      </c>
      <c r="C86" s="17">
        <v>700</v>
      </c>
      <c r="D86" s="17">
        <f>SUM(D82:D85)</f>
        <v>138.9</v>
      </c>
      <c r="E86" s="17"/>
      <c r="H86" s="46"/>
      <c r="I86" s="46"/>
      <c r="J86" s="46"/>
      <c r="K86" s="46"/>
      <c r="L86" s="46"/>
      <c r="M86" s="46"/>
      <c r="N86" s="46"/>
    </row>
    <row r="87" spans="1:14" ht="12" customHeight="1" x14ac:dyDescent="0.2">
      <c r="A87" s="39"/>
      <c r="B87" s="40"/>
      <c r="C87" s="39"/>
      <c r="D87" s="39"/>
      <c r="E87" s="39"/>
      <c r="H87" s="46"/>
      <c r="I87" s="46"/>
      <c r="J87" s="46"/>
      <c r="K87" s="46"/>
      <c r="L87" s="46"/>
      <c r="M87" s="46"/>
      <c r="N87" s="46"/>
    </row>
    <row r="88" spans="1:14" ht="12" customHeight="1" x14ac:dyDescent="0.2">
      <c r="A88" s="38"/>
      <c r="B88" s="41"/>
      <c r="C88" s="38"/>
      <c r="D88" s="38"/>
      <c r="E88" s="38"/>
      <c r="H88" s="46"/>
      <c r="I88" s="46"/>
      <c r="J88" s="46"/>
      <c r="K88" s="46"/>
      <c r="L88" s="46"/>
      <c r="M88" s="46"/>
      <c r="N88" s="46"/>
    </row>
    <row r="89" spans="1:14" ht="12" customHeight="1" x14ac:dyDescent="0.2">
      <c r="A89" s="32" t="s">
        <v>187</v>
      </c>
      <c r="H89" s="46"/>
      <c r="I89" s="46"/>
      <c r="J89" s="46"/>
      <c r="K89" s="46"/>
      <c r="L89" s="46"/>
      <c r="M89" s="46"/>
      <c r="N89" s="46"/>
    </row>
    <row r="90" spans="1:14" ht="12" customHeight="1" x14ac:dyDescent="0.2">
      <c r="H90" s="46"/>
      <c r="I90" s="46"/>
      <c r="J90" s="46"/>
      <c r="K90" s="46"/>
      <c r="L90" s="46"/>
      <c r="M90" s="46"/>
      <c r="N90" s="46"/>
    </row>
  </sheetData>
  <mergeCells count="10">
    <mergeCell ref="A7:E7"/>
    <mergeCell ref="A15:E15"/>
    <mergeCell ref="A22:E22"/>
    <mergeCell ref="A29:E29"/>
    <mergeCell ref="A81:E81"/>
    <mergeCell ref="A36:E36"/>
    <mergeCell ref="A54:E54"/>
    <mergeCell ref="A61:E61"/>
    <mergeCell ref="A68:E68"/>
    <mergeCell ref="A74:E7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61" zoomScale="110" zoomScaleNormal="110" workbookViewId="0">
      <selection activeCell="J69" sqref="J69"/>
    </sheetView>
  </sheetViews>
  <sheetFormatPr defaultRowHeight="12.75" customHeight="1" x14ac:dyDescent="0.2"/>
  <cols>
    <col min="1" max="1" width="3.42578125" style="3" customWidth="1"/>
    <col min="2" max="2" width="40.7109375" style="3" customWidth="1"/>
    <col min="3" max="3" width="9.140625" style="3"/>
    <col min="4" max="4" width="8.28515625" style="3" customWidth="1"/>
    <col min="5" max="5" width="23.42578125" style="3" customWidth="1"/>
    <col min="6" max="8" width="9.140625" style="3"/>
    <col min="9" max="9" width="13.5703125" style="3" customWidth="1"/>
    <col min="10" max="16384" width="9.140625" style="3"/>
  </cols>
  <sheetData>
    <row r="1" spans="1:5" ht="12.75" customHeight="1" x14ac:dyDescent="0.2">
      <c r="A1" s="20" t="s">
        <v>0</v>
      </c>
      <c r="D1" s="20" t="s">
        <v>1</v>
      </c>
      <c r="E1" s="20"/>
    </row>
    <row r="2" spans="1:5" ht="12.75" customHeight="1" x14ac:dyDescent="0.2">
      <c r="B2" s="20"/>
      <c r="C2" s="20"/>
      <c r="D2" s="20" t="s">
        <v>2</v>
      </c>
      <c r="E2" s="20"/>
    </row>
    <row r="3" spans="1:5" ht="12.75" customHeight="1" x14ac:dyDescent="0.2">
      <c r="B3" s="28" t="s">
        <v>140</v>
      </c>
      <c r="C3" s="21"/>
      <c r="D3" s="21"/>
      <c r="E3" s="21"/>
    </row>
    <row r="4" spans="1:5" ht="12.75" customHeight="1" x14ac:dyDescent="0.2">
      <c r="B4" s="20" t="s">
        <v>168</v>
      </c>
      <c r="C4" s="20"/>
      <c r="D4" s="20"/>
      <c r="E4" s="20"/>
    </row>
    <row r="5" spans="1:5" ht="12.75" customHeight="1" x14ac:dyDescent="0.2">
      <c r="B5" s="21" t="s">
        <v>3</v>
      </c>
      <c r="C5" s="21"/>
      <c r="D5" s="21"/>
      <c r="E5" s="21"/>
    </row>
    <row r="6" spans="1:5" ht="22.5" customHeight="1" x14ac:dyDescent="0.2">
      <c r="A6" s="10" t="s">
        <v>4</v>
      </c>
      <c r="B6" s="10" t="s">
        <v>5</v>
      </c>
      <c r="C6" s="11" t="s">
        <v>6</v>
      </c>
      <c r="D6" s="11" t="s">
        <v>46</v>
      </c>
      <c r="E6" s="11" t="s">
        <v>7</v>
      </c>
    </row>
    <row r="7" spans="1:5" ht="12.75" customHeight="1" x14ac:dyDescent="0.2">
      <c r="A7" s="50" t="s">
        <v>8</v>
      </c>
      <c r="B7" s="50"/>
      <c r="C7" s="50"/>
      <c r="D7" s="50"/>
      <c r="E7" s="50"/>
    </row>
    <row r="8" spans="1:5" ht="12.75" customHeight="1" x14ac:dyDescent="0.2">
      <c r="A8" s="48">
        <v>1</v>
      </c>
      <c r="B8" s="10" t="s">
        <v>120</v>
      </c>
      <c r="C8" s="48" t="s">
        <v>10</v>
      </c>
      <c r="D8" s="48">
        <v>33.9</v>
      </c>
      <c r="E8" s="49" t="s">
        <v>121</v>
      </c>
    </row>
    <row r="9" spans="1:5" ht="24.75" customHeight="1" x14ac:dyDescent="0.2">
      <c r="A9" s="48">
        <v>2</v>
      </c>
      <c r="B9" s="16" t="s">
        <v>188</v>
      </c>
      <c r="C9" s="11" t="s">
        <v>156</v>
      </c>
      <c r="D9" s="11">
        <v>35</v>
      </c>
      <c r="E9" s="11" t="s">
        <v>158</v>
      </c>
    </row>
    <row r="10" spans="1:5" ht="12.75" customHeight="1" x14ac:dyDescent="0.2">
      <c r="A10" s="48">
        <v>3</v>
      </c>
      <c r="B10" s="12" t="s">
        <v>12</v>
      </c>
      <c r="C10" s="48">
        <v>200</v>
      </c>
      <c r="D10" s="48">
        <v>2.6</v>
      </c>
      <c r="E10" s="48" t="s">
        <v>13</v>
      </c>
    </row>
    <row r="11" spans="1:5" ht="12.75" customHeight="1" x14ac:dyDescent="0.2">
      <c r="A11" s="48">
        <v>4</v>
      </c>
      <c r="B11" s="10" t="s">
        <v>14</v>
      </c>
      <c r="C11" s="48">
        <v>30</v>
      </c>
      <c r="D11" s="48">
        <v>3.9</v>
      </c>
      <c r="E11" s="48" t="s">
        <v>118</v>
      </c>
    </row>
    <row r="12" spans="1:5" ht="12.75" customHeight="1" x14ac:dyDescent="0.2">
      <c r="A12" s="48"/>
      <c r="B12" s="10" t="s">
        <v>54</v>
      </c>
      <c r="C12" s="48" t="s">
        <v>157</v>
      </c>
      <c r="D12" s="48">
        <f>SUM(D8:D11)</f>
        <v>75.400000000000006</v>
      </c>
      <c r="E12" s="48"/>
    </row>
    <row r="13" spans="1:5" ht="12.75" customHeight="1" x14ac:dyDescent="0.2">
      <c r="A13" s="50" t="s">
        <v>17</v>
      </c>
      <c r="B13" s="50"/>
      <c r="C13" s="50"/>
      <c r="D13" s="50"/>
      <c r="E13" s="50"/>
    </row>
    <row r="14" spans="1:5" ht="12.75" customHeight="1" x14ac:dyDescent="0.2">
      <c r="A14" s="48">
        <v>1</v>
      </c>
      <c r="B14" s="13" t="s">
        <v>154</v>
      </c>
      <c r="C14" s="48">
        <v>60</v>
      </c>
      <c r="D14" s="48">
        <v>11.9</v>
      </c>
      <c r="E14" s="48" t="s">
        <v>155</v>
      </c>
    </row>
    <row r="15" spans="1:5" ht="12.75" customHeight="1" x14ac:dyDescent="0.2">
      <c r="A15" s="48">
        <v>2</v>
      </c>
      <c r="B15" s="12" t="s">
        <v>76</v>
      </c>
      <c r="C15" s="48">
        <v>90</v>
      </c>
      <c r="D15" s="48">
        <v>61.1</v>
      </c>
      <c r="E15" s="48" t="s">
        <v>47</v>
      </c>
    </row>
    <row r="16" spans="1:5" ht="12.75" customHeight="1" x14ac:dyDescent="0.2">
      <c r="A16" s="48">
        <v>3</v>
      </c>
      <c r="B16" s="10" t="s">
        <v>42</v>
      </c>
      <c r="C16" s="48">
        <v>150</v>
      </c>
      <c r="D16" s="48">
        <v>13.4</v>
      </c>
      <c r="E16" s="48" t="s">
        <v>43</v>
      </c>
    </row>
    <row r="17" spans="1:13" ht="13.5" customHeight="1" x14ac:dyDescent="0.2">
      <c r="A17" s="48">
        <v>4</v>
      </c>
      <c r="B17" s="23" t="s">
        <v>21</v>
      </c>
      <c r="C17" s="49">
        <v>200</v>
      </c>
      <c r="D17" s="49">
        <v>8.5</v>
      </c>
      <c r="E17" s="49" t="s">
        <v>22</v>
      </c>
      <c r="F17" s="2">
        <f>D12+D19+D25+D32+D37</f>
        <v>495</v>
      </c>
    </row>
    <row r="18" spans="1:13" ht="27" customHeight="1" x14ac:dyDescent="0.2">
      <c r="A18" s="48">
        <v>5</v>
      </c>
      <c r="B18" s="10" t="s">
        <v>23</v>
      </c>
      <c r="C18" s="48" t="s">
        <v>39</v>
      </c>
      <c r="D18" s="48">
        <v>4.4000000000000004</v>
      </c>
      <c r="E18" s="14" t="s">
        <v>126</v>
      </c>
      <c r="F18" s="2"/>
    </row>
    <row r="19" spans="1:13" ht="12.75" customHeight="1" x14ac:dyDescent="0.2">
      <c r="A19" s="48"/>
      <c r="B19" s="10" t="s">
        <v>54</v>
      </c>
      <c r="C19" s="48">
        <v>550</v>
      </c>
      <c r="D19" s="48">
        <f>SUM(D14:D18)</f>
        <v>99.300000000000011</v>
      </c>
      <c r="E19" s="48"/>
      <c r="F19" s="2">
        <f>F17/5</f>
        <v>99</v>
      </c>
    </row>
    <row r="20" spans="1:13" ht="12.75" customHeight="1" x14ac:dyDescent="0.2">
      <c r="A20" s="50" t="s">
        <v>24</v>
      </c>
      <c r="B20" s="50"/>
      <c r="C20" s="50"/>
      <c r="D20" s="50"/>
      <c r="E20" s="50"/>
      <c r="F20" s="2"/>
    </row>
    <row r="21" spans="1:13" ht="12.75" customHeight="1" x14ac:dyDescent="0.2">
      <c r="A21" s="48">
        <v>1</v>
      </c>
      <c r="B21" s="13" t="s">
        <v>103</v>
      </c>
      <c r="C21" s="48">
        <v>150</v>
      </c>
      <c r="D21" s="49">
        <v>28</v>
      </c>
      <c r="E21" s="25" t="s">
        <v>104</v>
      </c>
      <c r="F21" s="2"/>
    </row>
    <row r="22" spans="1:13" ht="23.25" customHeight="1" x14ac:dyDescent="0.2">
      <c r="A22" s="48">
        <v>2</v>
      </c>
      <c r="B22" s="12" t="s">
        <v>95</v>
      </c>
      <c r="C22" s="11" t="s">
        <v>125</v>
      </c>
      <c r="D22" s="48">
        <v>83.5</v>
      </c>
      <c r="E22" s="18" t="s">
        <v>96</v>
      </c>
      <c r="F22" s="2"/>
    </row>
    <row r="23" spans="1:13" ht="15" customHeight="1" x14ac:dyDescent="0.2">
      <c r="A23" s="48">
        <v>3</v>
      </c>
      <c r="B23" s="12" t="s">
        <v>135</v>
      </c>
      <c r="C23" s="48">
        <v>200</v>
      </c>
      <c r="D23" s="48">
        <v>9.3000000000000007</v>
      </c>
      <c r="E23" s="48" t="s">
        <v>136</v>
      </c>
      <c r="F23" s="2"/>
    </row>
    <row r="24" spans="1:13" ht="12.75" customHeight="1" x14ac:dyDescent="0.2">
      <c r="A24" s="48">
        <v>4</v>
      </c>
      <c r="B24" s="10" t="s">
        <v>14</v>
      </c>
      <c r="C24" s="48">
        <v>30</v>
      </c>
      <c r="D24" s="48">
        <v>3.9</v>
      </c>
      <c r="E24" s="48" t="s">
        <v>118</v>
      </c>
      <c r="F24" s="2"/>
    </row>
    <row r="25" spans="1:13" ht="22.5" customHeight="1" x14ac:dyDescent="0.2">
      <c r="A25" s="48"/>
      <c r="B25" s="10" t="s">
        <v>54</v>
      </c>
      <c r="C25" s="48" t="s">
        <v>145</v>
      </c>
      <c r="D25" s="48">
        <f>SUM(D20:D24)</f>
        <v>124.7</v>
      </c>
      <c r="E25" s="48"/>
      <c r="F25" s="2"/>
    </row>
    <row r="26" spans="1:13" ht="12.75" customHeight="1" x14ac:dyDescent="0.2">
      <c r="A26" s="50" t="s">
        <v>28</v>
      </c>
      <c r="B26" s="50"/>
      <c r="C26" s="50"/>
      <c r="D26" s="50"/>
      <c r="E26" s="50"/>
      <c r="F26" s="2"/>
    </row>
    <row r="27" spans="1:13" ht="12.75" customHeight="1" x14ac:dyDescent="0.2">
      <c r="A27" s="48">
        <v>1</v>
      </c>
      <c r="B27" s="13" t="s">
        <v>159</v>
      </c>
      <c r="C27" s="48">
        <v>60</v>
      </c>
      <c r="D27" s="48">
        <v>16.2</v>
      </c>
      <c r="E27" s="48" t="s">
        <v>155</v>
      </c>
    </row>
    <row r="28" spans="1:13" ht="12.75" customHeight="1" x14ac:dyDescent="0.2">
      <c r="A28" s="48">
        <v>2</v>
      </c>
      <c r="B28" s="12" t="s">
        <v>178</v>
      </c>
      <c r="C28" s="48">
        <v>90</v>
      </c>
      <c r="D28" s="11">
        <v>55.3</v>
      </c>
      <c r="E28" s="18" t="s">
        <v>115</v>
      </c>
    </row>
    <row r="29" spans="1:13" ht="24.75" customHeight="1" x14ac:dyDescent="0.2">
      <c r="A29" s="48">
        <v>3</v>
      </c>
      <c r="B29" s="10" t="s">
        <v>32</v>
      </c>
      <c r="C29" s="48">
        <v>150</v>
      </c>
      <c r="D29" s="48">
        <v>12.6</v>
      </c>
      <c r="E29" s="48" t="s">
        <v>33</v>
      </c>
    </row>
    <row r="30" spans="1:13" ht="14.25" customHeight="1" x14ac:dyDescent="0.2">
      <c r="A30" s="48">
        <v>4</v>
      </c>
      <c r="B30" s="12" t="s">
        <v>29</v>
      </c>
      <c r="C30" s="48">
        <v>200</v>
      </c>
      <c r="D30" s="48">
        <v>4.5999999999999996</v>
      </c>
      <c r="E30" s="48" t="s">
        <v>30</v>
      </c>
      <c r="I30" s="8"/>
      <c r="J30" s="9"/>
      <c r="K30" s="9"/>
      <c r="L30" s="60"/>
      <c r="M30" s="19"/>
    </row>
    <row r="31" spans="1:13" ht="21.75" customHeight="1" x14ac:dyDescent="0.2">
      <c r="A31" s="48">
        <v>5</v>
      </c>
      <c r="B31" s="10" t="s">
        <v>23</v>
      </c>
      <c r="C31" s="48" t="s">
        <v>39</v>
      </c>
      <c r="D31" s="48">
        <v>4.4000000000000004</v>
      </c>
      <c r="E31" s="14" t="s">
        <v>126</v>
      </c>
      <c r="I31" s="19"/>
      <c r="J31" s="19"/>
      <c r="K31" s="19"/>
      <c r="L31" s="19"/>
      <c r="M31" s="19"/>
    </row>
    <row r="32" spans="1:13" ht="12.75" customHeight="1" x14ac:dyDescent="0.2">
      <c r="A32" s="48"/>
      <c r="B32" s="10" t="s">
        <v>54</v>
      </c>
      <c r="C32" s="48">
        <v>507</v>
      </c>
      <c r="D32" s="48">
        <f>SUM(D26:D31)</f>
        <v>93.1</v>
      </c>
      <c r="E32" s="48"/>
      <c r="I32" s="19"/>
      <c r="J32" s="19"/>
      <c r="K32" s="19"/>
      <c r="L32" s="19"/>
      <c r="M32" s="19"/>
    </row>
    <row r="33" spans="1:13" ht="12.75" customHeight="1" x14ac:dyDescent="0.2">
      <c r="A33" s="50" t="s">
        <v>31</v>
      </c>
      <c r="B33" s="50"/>
      <c r="C33" s="50"/>
      <c r="D33" s="50"/>
      <c r="E33" s="50"/>
      <c r="I33" s="19"/>
      <c r="J33" s="19"/>
      <c r="K33" s="19"/>
      <c r="L33" s="19"/>
      <c r="M33" s="19"/>
    </row>
    <row r="34" spans="1:13" ht="12.75" customHeight="1" x14ac:dyDescent="0.2">
      <c r="A34" s="48">
        <v>1</v>
      </c>
      <c r="B34" s="12" t="s">
        <v>182</v>
      </c>
      <c r="C34" s="48">
        <v>250</v>
      </c>
      <c r="D34" s="48">
        <v>90.5</v>
      </c>
      <c r="E34" s="48" t="s">
        <v>183</v>
      </c>
      <c r="I34" s="19"/>
      <c r="J34" s="19"/>
      <c r="K34" s="19"/>
      <c r="L34" s="19"/>
      <c r="M34" s="19"/>
    </row>
    <row r="35" spans="1:13" ht="12" customHeight="1" x14ac:dyDescent="0.2">
      <c r="A35" s="48">
        <v>2</v>
      </c>
      <c r="B35" s="12" t="s">
        <v>25</v>
      </c>
      <c r="C35" s="48">
        <v>200</v>
      </c>
      <c r="D35" s="48">
        <v>7.6</v>
      </c>
      <c r="E35" s="48" t="s">
        <v>26</v>
      </c>
      <c r="I35" s="19"/>
      <c r="J35" s="19"/>
      <c r="K35" s="19"/>
      <c r="L35" s="19"/>
      <c r="M35" s="19"/>
    </row>
    <row r="36" spans="1:13" ht="24" customHeight="1" x14ac:dyDescent="0.2">
      <c r="A36" s="48">
        <v>3</v>
      </c>
      <c r="B36" s="10" t="s">
        <v>23</v>
      </c>
      <c r="C36" s="48" t="s">
        <v>39</v>
      </c>
      <c r="D36" s="48">
        <v>4.4000000000000004</v>
      </c>
      <c r="E36" s="14" t="s">
        <v>126</v>
      </c>
    </row>
    <row r="37" spans="1:13" ht="12.75" customHeight="1" x14ac:dyDescent="0.2">
      <c r="A37" s="48"/>
      <c r="B37" s="10" t="s">
        <v>54</v>
      </c>
      <c r="C37" s="48">
        <v>500</v>
      </c>
      <c r="D37" s="48">
        <f>SUM(D34:D36)</f>
        <v>102.5</v>
      </c>
      <c r="E37" s="48"/>
    </row>
    <row r="38" spans="1:13" ht="12.75" customHeight="1" x14ac:dyDescent="0.2">
      <c r="A38" s="2"/>
      <c r="C38" s="2"/>
      <c r="D38" s="2"/>
      <c r="E38" s="2"/>
    </row>
    <row r="39" spans="1:13" ht="12.75" customHeight="1" x14ac:dyDescent="0.2">
      <c r="A39" s="3" t="s">
        <v>127</v>
      </c>
    </row>
    <row r="41" spans="1:13" ht="12.75" customHeight="1" x14ac:dyDescent="0.2">
      <c r="A41" s="20" t="s">
        <v>0</v>
      </c>
      <c r="D41" s="20" t="s">
        <v>1</v>
      </c>
      <c r="E41" s="20"/>
    </row>
    <row r="42" spans="1:13" ht="12.75" customHeight="1" x14ac:dyDescent="0.2">
      <c r="B42" s="20"/>
      <c r="C42" s="20"/>
      <c r="D42" s="20" t="s">
        <v>2</v>
      </c>
      <c r="E42" s="20"/>
    </row>
    <row r="43" spans="1:13" ht="12.75" customHeight="1" x14ac:dyDescent="0.2">
      <c r="B43" s="28" t="s">
        <v>140</v>
      </c>
      <c r="C43" s="21"/>
      <c r="D43" s="21"/>
      <c r="E43" s="21"/>
    </row>
    <row r="44" spans="1:13" ht="12.75" customHeight="1" x14ac:dyDescent="0.2">
      <c r="B44" s="20" t="s">
        <v>168</v>
      </c>
      <c r="C44" s="20"/>
      <c r="D44" s="20"/>
      <c r="E44" s="20"/>
    </row>
    <row r="45" spans="1:13" ht="12.75" customHeight="1" x14ac:dyDescent="0.2">
      <c r="B45" s="21" t="s">
        <v>34</v>
      </c>
      <c r="C45" s="21"/>
      <c r="D45" s="21"/>
      <c r="E45" s="21"/>
    </row>
    <row r="46" spans="1:13" ht="22.5" customHeight="1" x14ac:dyDescent="0.2">
      <c r="A46" s="10" t="s">
        <v>4</v>
      </c>
      <c r="B46" s="10" t="s">
        <v>5</v>
      </c>
      <c r="C46" s="11" t="s">
        <v>6</v>
      </c>
      <c r="D46" s="11" t="s">
        <v>46</v>
      </c>
      <c r="E46" s="11" t="s">
        <v>7</v>
      </c>
    </row>
    <row r="47" spans="1:13" ht="12.75" customHeight="1" x14ac:dyDescent="0.2">
      <c r="A47" s="50" t="s">
        <v>8</v>
      </c>
      <c r="B47" s="50"/>
      <c r="C47" s="50"/>
      <c r="D47" s="50"/>
      <c r="E47" s="50"/>
    </row>
    <row r="48" spans="1:13" ht="12.75" customHeight="1" x14ac:dyDescent="0.2">
      <c r="A48" s="27">
        <v>1</v>
      </c>
      <c r="B48" s="10" t="s">
        <v>88</v>
      </c>
      <c r="C48" s="27">
        <v>200</v>
      </c>
      <c r="D48" s="27">
        <v>24.4</v>
      </c>
      <c r="E48" s="27" t="s">
        <v>89</v>
      </c>
    </row>
    <row r="49" spans="1:6" ht="12.75" customHeight="1" x14ac:dyDescent="0.2">
      <c r="A49" s="27">
        <v>2</v>
      </c>
      <c r="B49" s="12" t="s">
        <v>180</v>
      </c>
      <c r="C49" s="27">
        <v>240</v>
      </c>
      <c r="D49" s="27">
        <v>92.7</v>
      </c>
      <c r="E49" s="27" t="s">
        <v>151</v>
      </c>
    </row>
    <row r="50" spans="1:6" ht="12.75" customHeight="1" x14ac:dyDescent="0.2">
      <c r="A50" s="27">
        <v>3</v>
      </c>
      <c r="B50" s="12" t="s">
        <v>25</v>
      </c>
      <c r="C50" s="27">
        <v>200</v>
      </c>
      <c r="D50" s="27">
        <v>7.6</v>
      </c>
      <c r="E50" s="27" t="s">
        <v>26</v>
      </c>
    </row>
    <row r="51" spans="1:6" ht="24" customHeight="1" x14ac:dyDescent="0.2">
      <c r="A51" s="27">
        <v>4</v>
      </c>
      <c r="B51" s="10" t="s">
        <v>23</v>
      </c>
      <c r="C51" s="27" t="s">
        <v>75</v>
      </c>
      <c r="D51" s="27">
        <v>5.2</v>
      </c>
      <c r="E51" s="11" t="s">
        <v>142</v>
      </c>
    </row>
    <row r="52" spans="1:6" ht="12.75" customHeight="1" x14ac:dyDescent="0.2">
      <c r="A52" s="27"/>
      <c r="B52" s="10" t="s">
        <v>54</v>
      </c>
      <c r="C52" s="27">
        <v>700</v>
      </c>
      <c r="D52" s="27">
        <f>SUM(D48:D51)</f>
        <v>129.89999999999998</v>
      </c>
      <c r="E52" s="27"/>
    </row>
    <row r="53" spans="1:6" ht="12.75" customHeight="1" x14ac:dyDescent="0.2">
      <c r="A53" s="50" t="s">
        <v>17</v>
      </c>
      <c r="B53" s="50"/>
      <c r="C53" s="50"/>
      <c r="D53" s="50"/>
      <c r="E53" s="50"/>
    </row>
    <row r="54" spans="1:6" ht="12.75" customHeight="1" x14ac:dyDescent="0.2">
      <c r="A54" s="27">
        <v>1</v>
      </c>
      <c r="B54" s="10" t="s">
        <v>90</v>
      </c>
      <c r="C54" s="27">
        <v>200</v>
      </c>
      <c r="D54" s="27">
        <v>32.9</v>
      </c>
      <c r="E54" s="27" t="s">
        <v>50</v>
      </c>
    </row>
    <row r="55" spans="1:6" ht="12.75" customHeight="1" x14ac:dyDescent="0.2">
      <c r="A55" s="27">
        <v>2</v>
      </c>
      <c r="B55" s="10" t="s">
        <v>20</v>
      </c>
      <c r="C55" s="27">
        <v>90</v>
      </c>
      <c r="D55" s="27">
        <v>55.6</v>
      </c>
      <c r="E55" s="11" t="s">
        <v>171</v>
      </c>
      <c r="F55" s="29" t="s">
        <v>86</v>
      </c>
    </row>
    <row r="56" spans="1:6" ht="12.75" customHeight="1" x14ac:dyDescent="0.2">
      <c r="A56" s="27">
        <v>3</v>
      </c>
      <c r="B56" s="10" t="s">
        <v>32</v>
      </c>
      <c r="C56" s="27">
        <v>150</v>
      </c>
      <c r="D56" s="27">
        <v>12.6</v>
      </c>
      <c r="E56" s="27" t="s">
        <v>33</v>
      </c>
      <c r="F56" s="2"/>
    </row>
    <row r="57" spans="1:6" ht="11.25" customHeight="1" x14ac:dyDescent="0.2">
      <c r="A57" s="27">
        <v>4</v>
      </c>
      <c r="B57" s="12" t="s">
        <v>29</v>
      </c>
      <c r="C57" s="27">
        <v>200</v>
      </c>
      <c r="D57" s="27">
        <v>4.5999999999999996</v>
      </c>
      <c r="E57" s="27" t="s">
        <v>30</v>
      </c>
      <c r="F57" s="2">
        <f>D52+D59+D66+D73+D80</f>
        <v>600</v>
      </c>
    </row>
    <row r="58" spans="1:6" ht="24.75" customHeight="1" x14ac:dyDescent="0.2">
      <c r="A58" s="27">
        <v>5</v>
      </c>
      <c r="B58" s="10" t="s">
        <v>23</v>
      </c>
      <c r="C58" s="27" t="s">
        <v>75</v>
      </c>
      <c r="D58" s="27">
        <v>5.2</v>
      </c>
      <c r="E58" s="11" t="s">
        <v>142</v>
      </c>
      <c r="F58" s="2"/>
    </row>
    <row r="59" spans="1:6" ht="12.75" customHeight="1" x14ac:dyDescent="0.2">
      <c r="A59" s="27"/>
      <c r="B59" s="10" t="s">
        <v>54</v>
      </c>
      <c r="C59" s="27">
        <v>700</v>
      </c>
      <c r="D59" s="27">
        <f>SUM(D54:D58)</f>
        <v>110.89999999999999</v>
      </c>
      <c r="E59" s="27"/>
      <c r="F59" s="2">
        <f>F57/5</f>
        <v>120</v>
      </c>
    </row>
    <row r="60" spans="1:6" ht="12.75" customHeight="1" x14ac:dyDescent="0.2">
      <c r="A60" s="50" t="s">
        <v>24</v>
      </c>
      <c r="B60" s="50"/>
      <c r="C60" s="50"/>
      <c r="D60" s="50"/>
      <c r="E60" s="50"/>
    </row>
    <row r="61" spans="1:6" ht="12.75" customHeight="1" x14ac:dyDescent="0.2">
      <c r="A61" s="27">
        <v>1</v>
      </c>
      <c r="B61" s="22" t="s">
        <v>71</v>
      </c>
      <c r="C61" s="17">
        <v>200</v>
      </c>
      <c r="D61" s="17">
        <v>22.9</v>
      </c>
      <c r="E61" s="17" t="s">
        <v>52</v>
      </c>
    </row>
    <row r="62" spans="1:6" ht="13.5" customHeight="1" x14ac:dyDescent="0.2">
      <c r="A62" s="27">
        <v>2</v>
      </c>
      <c r="B62" s="12" t="s">
        <v>132</v>
      </c>
      <c r="C62" s="27">
        <v>90</v>
      </c>
      <c r="D62" s="27">
        <v>82</v>
      </c>
      <c r="E62" s="27" t="s">
        <v>133</v>
      </c>
    </row>
    <row r="63" spans="1:6" ht="12.75" customHeight="1" x14ac:dyDescent="0.2">
      <c r="A63" s="27">
        <v>3</v>
      </c>
      <c r="B63" s="10" t="s">
        <v>124</v>
      </c>
      <c r="C63" s="27">
        <v>150</v>
      </c>
      <c r="D63" s="27">
        <v>23</v>
      </c>
      <c r="E63" s="27" t="s">
        <v>53</v>
      </c>
    </row>
    <row r="64" spans="1:6" ht="12.75" customHeight="1" x14ac:dyDescent="0.2">
      <c r="A64" s="27">
        <v>4</v>
      </c>
      <c r="B64" s="12" t="s">
        <v>12</v>
      </c>
      <c r="C64" s="27">
        <v>200</v>
      </c>
      <c r="D64" s="27">
        <v>2.6</v>
      </c>
      <c r="E64" s="27" t="s">
        <v>13</v>
      </c>
    </row>
    <row r="65" spans="1:13" ht="24" customHeight="1" x14ac:dyDescent="0.2">
      <c r="A65" s="27">
        <v>5</v>
      </c>
      <c r="B65" s="10" t="s">
        <v>23</v>
      </c>
      <c r="C65" s="27" t="s">
        <v>75</v>
      </c>
      <c r="D65" s="27">
        <v>5.2</v>
      </c>
      <c r="E65" s="11" t="s">
        <v>142</v>
      </c>
    </row>
    <row r="66" spans="1:13" ht="12.75" customHeight="1" x14ac:dyDescent="0.2">
      <c r="A66" s="27"/>
      <c r="B66" s="10" t="s">
        <v>54</v>
      </c>
      <c r="C66" s="27">
        <v>700</v>
      </c>
      <c r="D66" s="27">
        <f>SUM(D61:D65)</f>
        <v>135.69999999999999</v>
      </c>
      <c r="E66" s="27"/>
    </row>
    <row r="67" spans="1:13" ht="12.75" customHeight="1" x14ac:dyDescent="0.2">
      <c r="A67" s="50" t="s">
        <v>28</v>
      </c>
      <c r="B67" s="50"/>
      <c r="C67" s="50"/>
      <c r="D67" s="50"/>
      <c r="E67" s="50"/>
    </row>
    <row r="68" spans="1:13" ht="12.75" customHeight="1" x14ac:dyDescent="0.2">
      <c r="A68" s="27">
        <v>1</v>
      </c>
      <c r="B68" s="10" t="s">
        <v>82</v>
      </c>
      <c r="C68" s="27">
        <v>200</v>
      </c>
      <c r="D68" s="27">
        <v>22</v>
      </c>
      <c r="E68" s="27" t="s">
        <v>36</v>
      </c>
    </row>
    <row r="69" spans="1:13" ht="23.25" customHeight="1" x14ac:dyDescent="0.2">
      <c r="A69" s="27">
        <v>2</v>
      </c>
      <c r="B69" s="12" t="s">
        <v>150</v>
      </c>
      <c r="C69" s="27">
        <v>90</v>
      </c>
      <c r="D69" s="27">
        <v>50.4</v>
      </c>
      <c r="E69" s="11" t="s">
        <v>149</v>
      </c>
    </row>
    <row r="70" spans="1:13" ht="12.75" customHeight="1" x14ac:dyDescent="0.2">
      <c r="A70" s="27">
        <v>3</v>
      </c>
      <c r="B70" s="10" t="s">
        <v>42</v>
      </c>
      <c r="C70" s="27">
        <v>150</v>
      </c>
      <c r="D70" s="27">
        <v>13.4</v>
      </c>
      <c r="E70" s="27" t="s">
        <v>43</v>
      </c>
    </row>
    <row r="71" spans="1:13" ht="12.75" customHeight="1" x14ac:dyDescent="0.2">
      <c r="A71" s="27">
        <v>4</v>
      </c>
      <c r="B71" s="12" t="s">
        <v>51</v>
      </c>
      <c r="C71" s="27">
        <v>200</v>
      </c>
      <c r="D71" s="27">
        <v>13.5</v>
      </c>
      <c r="E71" s="27" t="s">
        <v>79</v>
      </c>
      <c r="H71" s="8"/>
      <c r="I71" s="9"/>
      <c r="J71" s="9"/>
      <c r="K71" s="9"/>
      <c r="L71" s="19"/>
      <c r="M71" s="19"/>
    </row>
    <row r="72" spans="1:13" ht="24" customHeight="1" x14ac:dyDescent="0.2">
      <c r="A72" s="27">
        <v>5</v>
      </c>
      <c r="B72" s="10" t="s">
        <v>23</v>
      </c>
      <c r="C72" s="27" t="s">
        <v>75</v>
      </c>
      <c r="D72" s="27">
        <v>5.2</v>
      </c>
      <c r="E72" s="11" t="s">
        <v>142</v>
      </c>
      <c r="H72" s="19"/>
      <c r="I72" s="19"/>
      <c r="J72" s="19"/>
      <c r="K72" s="19"/>
      <c r="L72" s="19"/>
      <c r="M72" s="19"/>
    </row>
    <row r="73" spans="1:13" ht="12.75" customHeight="1" x14ac:dyDescent="0.2">
      <c r="A73" s="27"/>
      <c r="B73" s="10" t="s">
        <v>54</v>
      </c>
      <c r="C73" s="27">
        <v>700</v>
      </c>
      <c r="D73" s="27">
        <f>SUM(D68:D72)</f>
        <v>104.50000000000001</v>
      </c>
      <c r="E73" s="27"/>
      <c r="H73" s="19"/>
      <c r="I73" s="19"/>
      <c r="J73" s="19"/>
      <c r="K73" s="19"/>
      <c r="L73" s="19"/>
      <c r="M73" s="19"/>
    </row>
    <row r="74" spans="1:13" ht="12.75" customHeight="1" x14ac:dyDescent="0.2">
      <c r="A74" s="50" t="s">
        <v>31</v>
      </c>
      <c r="B74" s="50"/>
      <c r="C74" s="50"/>
      <c r="D74" s="50"/>
      <c r="E74" s="50"/>
      <c r="H74" s="19"/>
      <c r="I74" s="19"/>
      <c r="J74" s="19"/>
      <c r="K74" s="19"/>
      <c r="L74" s="19"/>
      <c r="M74" s="19"/>
    </row>
    <row r="75" spans="1:13" ht="12.75" customHeight="1" x14ac:dyDescent="0.2">
      <c r="A75" s="27">
        <v>1</v>
      </c>
      <c r="B75" s="10" t="s">
        <v>97</v>
      </c>
      <c r="C75" s="27">
        <v>200</v>
      </c>
      <c r="D75" s="27">
        <v>29</v>
      </c>
      <c r="E75" s="27" t="s">
        <v>35</v>
      </c>
      <c r="H75" s="19"/>
      <c r="I75" s="19"/>
      <c r="J75" s="19"/>
      <c r="K75" s="19"/>
      <c r="L75" s="19"/>
      <c r="M75" s="19"/>
    </row>
    <row r="76" spans="1:13" ht="24" customHeight="1" x14ac:dyDescent="0.2">
      <c r="A76" s="27">
        <v>2</v>
      </c>
      <c r="B76" s="12" t="s">
        <v>181</v>
      </c>
      <c r="C76" s="27">
        <v>90</v>
      </c>
      <c r="D76" s="27">
        <v>55</v>
      </c>
      <c r="E76" s="11" t="s">
        <v>148</v>
      </c>
      <c r="H76" s="19"/>
      <c r="I76" s="19"/>
      <c r="J76" s="19"/>
      <c r="K76" s="19"/>
      <c r="L76" s="19"/>
      <c r="M76" s="19"/>
    </row>
    <row r="77" spans="1:13" ht="25.5" customHeight="1" x14ac:dyDescent="0.2">
      <c r="A77" s="27">
        <v>3</v>
      </c>
      <c r="B77" s="12" t="s">
        <v>146</v>
      </c>
      <c r="C77" s="11">
        <v>150</v>
      </c>
      <c r="D77" s="11">
        <v>18.5</v>
      </c>
      <c r="E77" s="11" t="s">
        <v>147</v>
      </c>
      <c r="H77" s="19"/>
      <c r="I77" s="19"/>
      <c r="J77" s="19"/>
      <c r="K77" s="19"/>
      <c r="L77" s="19"/>
      <c r="M77" s="19"/>
    </row>
    <row r="78" spans="1:13" ht="12.75" customHeight="1" x14ac:dyDescent="0.2">
      <c r="A78" s="27">
        <v>4</v>
      </c>
      <c r="B78" s="12" t="s">
        <v>143</v>
      </c>
      <c r="C78" s="27">
        <v>200</v>
      </c>
      <c r="D78" s="27">
        <v>11.3</v>
      </c>
      <c r="E78" s="30" t="s">
        <v>113</v>
      </c>
      <c r="H78" s="19"/>
      <c r="I78" s="19"/>
      <c r="J78" s="19"/>
      <c r="K78" s="19"/>
      <c r="L78" s="19"/>
      <c r="M78" s="19"/>
    </row>
    <row r="79" spans="1:13" ht="24.75" customHeight="1" x14ac:dyDescent="0.2">
      <c r="A79" s="27">
        <v>5</v>
      </c>
      <c r="B79" s="10" t="s">
        <v>23</v>
      </c>
      <c r="C79" s="27" t="s">
        <v>75</v>
      </c>
      <c r="D79" s="27">
        <v>5.2</v>
      </c>
      <c r="E79" s="11" t="s">
        <v>142</v>
      </c>
    </row>
    <row r="80" spans="1:13" ht="12.75" customHeight="1" x14ac:dyDescent="0.2">
      <c r="A80" s="27"/>
      <c r="B80" s="10" t="s">
        <v>54</v>
      </c>
      <c r="C80" s="27">
        <v>700</v>
      </c>
      <c r="D80" s="27">
        <f>SUM(D75:D79)</f>
        <v>119</v>
      </c>
      <c r="E80" s="27"/>
    </row>
    <row r="81" spans="1:5" ht="12.75" customHeight="1" x14ac:dyDescent="0.2">
      <c r="A81" s="9"/>
      <c r="B81" s="19"/>
      <c r="C81" s="9"/>
      <c r="D81" s="9"/>
      <c r="E81" s="9"/>
    </row>
    <row r="82" spans="1:5" ht="12.75" customHeight="1" x14ac:dyDescent="0.2">
      <c r="A82" s="2"/>
      <c r="C82" s="2"/>
      <c r="D82" s="2"/>
      <c r="E82" s="2"/>
    </row>
    <row r="83" spans="1:5" ht="12.75" customHeight="1" x14ac:dyDescent="0.2">
      <c r="A83" s="3" t="s">
        <v>127</v>
      </c>
    </row>
  </sheetData>
  <mergeCells count="10">
    <mergeCell ref="A7:E7"/>
    <mergeCell ref="A53:E53"/>
    <mergeCell ref="A60:E60"/>
    <mergeCell ref="A67:E67"/>
    <mergeCell ref="A74:E74"/>
    <mergeCell ref="A13:E13"/>
    <mergeCell ref="A33:E33"/>
    <mergeCell ref="A47:E47"/>
    <mergeCell ref="A20:E20"/>
    <mergeCell ref="A26:E26"/>
  </mergeCells>
  <pageMargins left="0.23622047244094491" right="0.23622047244094491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52" zoomScaleNormal="100" workbookViewId="0">
      <selection activeCell="K89" sqref="K89"/>
    </sheetView>
  </sheetViews>
  <sheetFormatPr defaultRowHeight="12" customHeight="1" x14ac:dyDescent="0.2"/>
  <cols>
    <col min="1" max="1" width="3.42578125" style="32" customWidth="1"/>
    <col min="2" max="2" width="40.5703125" style="32" customWidth="1"/>
    <col min="3" max="4" width="10.28515625" style="32" customWidth="1"/>
    <col min="5" max="5" width="22.140625" style="32" customWidth="1"/>
    <col min="6" max="16384" width="9.140625" style="32"/>
  </cols>
  <sheetData>
    <row r="1" spans="1:6" ht="12" customHeight="1" x14ac:dyDescent="0.2">
      <c r="A1" s="31" t="s">
        <v>0</v>
      </c>
      <c r="D1" s="31" t="s">
        <v>1</v>
      </c>
      <c r="E1" s="31"/>
    </row>
    <row r="2" spans="1:6" ht="12" customHeight="1" x14ac:dyDescent="0.2">
      <c r="B2" s="31"/>
      <c r="C2" s="31"/>
      <c r="D2" s="31" t="s">
        <v>2</v>
      </c>
      <c r="E2" s="31"/>
    </row>
    <row r="3" spans="1:6" ht="12" customHeight="1" x14ac:dyDescent="0.2">
      <c r="B3" s="33" t="s">
        <v>141</v>
      </c>
      <c r="C3" s="34"/>
      <c r="D3" s="34"/>
      <c r="E3" s="34"/>
    </row>
    <row r="4" spans="1:6" ht="12" customHeight="1" x14ac:dyDescent="0.2">
      <c r="B4" s="31" t="s">
        <v>169</v>
      </c>
      <c r="C4" s="31"/>
      <c r="D4" s="31"/>
      <c r="E4" s="31"/>
    </row>
    <row r="5" spans="1:6" ht="12" customHeight="1" x14ac:dyDescent="0.2">
      <c r="B5" s="33" t="s">
        <v>3</v>
      </c>
      <c r="C5" s="34"/>
      <c r="D5" s="34"/>
      <c r="E5" s="34"/>
    </row>
    <row r="6" spans="1:6" ht="25.5" customHeight="1" x14ac:dyDescent="0.2">
      <c r="A6" s="22" t="s">
        <v>4</v>
      </c>
      <c r="B6" s="22" t="s">
        <v>5</v>
      </c>
      <c r="C6" s="24" t="s">
        <v>6</v>
      </c>
      <c r="D6" s="24" t="s">
        <v>46</v>
      </c>
      <c r="E6" s="24" t="s">
        <v>7</v>
      </c>
    </row>
    <row r="7" spans="1:6" ht="12" customHeight="1" x14ac:dyDescent="0.2">
      <c r="A7" s="51" t="s">
        <v>8</v>
      </c>
      <c r="B7" s="51"/>
      <c r="C7" s="51"/>
      <c r="D7" s="51"/>
      <c r="E7" s="51"/>
    </row>
    <row r="8" spans="1:6" ht="12" customHeight="1" x14ac:dyDescent="0.2">
      <c r="A8" s="17">
        <v>1</v>
      </c>
      <c r="B8" s="22" t="s">
        <v>98</v>
      </c>
      <c r="C8" s="17" t="s">
        <v>10</v>
      </c>
      <c r="D8" s="17">
        <v>33.200000000000003</v>
      </c>
      <c r="E8" s="17" t="s">
        <v>99</v>
      </c>
    </row>
    <row r="9" spans="1:6" ht="15" customHeight="1" x14ac:dyDescent="0.2">
      <c r="A9" s="17">
        <v>2</v>
      </c>
      <c r="B9" s="23" t="s">
        <v>80</v>
      </c>
      <c r="C9" s="17">
        <v>15</v>
      </c>
      <c r="D9" s="17">
        <v>16.5</v>
      </c>
      <c r="E9" s="17" t="s">
        <v>72</v>
      </c>
    </row>
    <row r="10" spans="1:6" ht="14.25" customHeight="1" x14ac:dyDescent="0.2">
      <c r="A10" s="17">
        <v>3</v>
      </c>
      <c r="B10" s="35" t="s">
        <v>48</v>
      </c>
      <c r="C10" s="17">
        <v>20</v>
      </c>
      <c r="D10" s="17">
        <v>19</v>
      </c>
      <c r="E10" s="17" t="s">
        <v>73</v>
      </c>
    </row>
    <row r="11" spans="1:6" ht="13.5" customHeight="1" x14ac:dyDescent="0.2">
      <c r="A11" s="17">
        <v>4</v>
      </c>
      <c r="B11" s="23" t="s">
        <v>12</v>
      </c>
      <c r="C11" s="17">
        <v>200</v>
      </c>
      <c r="D11" s="17">
        <v>2.6</v>
      </c>
      <c r="E11" s="17" t="s">
        <v>13</v>
      </c>
    </row>
    <row r="12" spans="1:6" ht="12.75" customHeight="1" x14ac:dyDescent="0.2">
      <c r="A12" s="17">
        <v>5</v>
      </c>
      <c r="B12" s="22" t="s">
        <v>14</v>
      </c>
      <c r="C12" s="17">
        <v>40</v>
      </c>
      <c r="D12" s="17">
        <v>5.2</v>
      </c>
      <c r="E12" s="17" t="s">
        <v>122</v>
      </c>
    </row>
    <row r="13" spans="1:6" ht="14.25" customHeight="1" x14ac:dyDescent="0.2">
      <c r="A13" s="17"/>
      <c r="B13" s="22" t="s">
        <v>54</v>
      </c>
      <c r="C13" s="17">
        <v>500</v>
      </c>
      <c r="D13" s="17">
        <f>SUM(D8:D12)</f>
        <v>76.5</v>
      </c>
      <c r="E13" s="17"/>
    </row>
    <row r="14" spans="1:6" ht="12" customHeight="1" x14ac:dyDescent="0.2">
      <c r="A14" s="51" t="s">
        <v>17</v>
      </c>
      <c r="B14" s="51"/>
      <c r="C14" s="51"/>
      <c r="D14" s="51"/>
      <c r="E14" s="51"/>
    </row>
    <row r="15" spans="1:6" ht="14.25" customHeight="1" x14ac:dyDescent="0.2">
      <c r="A15" s="17">
        <v>1</v>
      </c>
      <c r="B15" s="13" t="s">
        <v>159</v>
      </c>
      <c r="C15" s="27">
        <v>60</v>
      </c>
      <c r="D15" s="27">
        <v>16.2</v>
      </c>
      <c r="E15" s="27" t="s">
        <v>155</v>
      </c>
    </row>
    <row r="16" spans="1:6" ht="13.5" customHeight="1" x14ac:dyDescent="0.2">
      <c r="A16" s="17">
        <v>2</v>
      </c>
      <c r="B16" s="23" t="s">
        <v>164</v>
      </c>
      <c r="C16" s="17">
        <v>90</v>
      </c>
      <c r="D16" s="17">
        <v>62.2</v>
      </c>
      <c r="E16" s="24" t="s">
        <v>185</v>
      </c>
      <c r="F16" s="36" t="s">
        <v>78</v>
      </c>
    </row>
    <row r="17" spans="1:19" ht="12" customHeight="1" x14ac:dyDescent="0.2">
      <c r="A17" s="17">
        <v>3</v>
      </c>
      <c r="B17" s="10" t="s">
        <v>42</v>
      </c>
      <c r="C17" s="27">
        <v>150</v>
      </c>
      <c r="D17" s="27">
        <v>13.4</v>
      </c>
      <c r="E17" s="27" t="s">
        <v>43</v>
      </c>
      <c r="I17" s="40"/>
      <c r="J17" s="39"/>
      <c r="K17" s="39"/>
      <c r="L17" s="39"/>
      <c r="M17" s="46"/>
      <c r="N17" s="40"/>
      <c r="O17" s="39"/>
      <c r="P17" s="39"/>
      <c r="Q17" s="39"/>
      <c r="R17" s="46"/>
      <c r="S17" s="46"/>
    </row>
    <row r="18" spans="1:19" ht="14.25" customHeight="1" x14ac:dyDescent="0.2">
      <c r="A18" s="17">
        <v>4</v>
      </c>
      <c r="B18" s="12" t="s">
        <v>143</v>
      </c>
      <c r="C18" s="27">
        <v>200</v>
      </c>
      <c r="D18" s="27">
        <v>11.3</v>
      </c>
      <c r="E18" s="30" t="s">
        <v>113</v>
      </c>
      <c r="F18" s="37">
        <f>D13+D20+D27+D34+D40</f>
        <v>495.00000000000006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1:19" ht="24" customHeight="1" x14ac:dyDescent="0.2">
      <c r="A19" s="17">
        <v>5</v>
      </c>
      <c r="B19" s="10" t="s">
        <v>23</v>
      </c>
      <c r="C19" s="27" t="s">
        <v>27</v>
      </c>
      <c r="D19" s="27">
        <v>3.5</v>
      </c>
      <c r="E19" s="11" t="s">
        <v>105</v>
      </c>
      <c r="F19" s="37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19" ht="12.75" customHeight="1" x14ac:dyDescent="0.2">
      <c r="A20" s="17"/>
      <c r="B20" s="22" t="s">
        <v>54</v>
      </c>
      <c r="C20" s="17">
        <v>540</v>
      </c>
      <c r="D20" s="17">
        <f>SUM(D15:D19)</f>
        <v>106.60000000000001</v>
      </c>
      <c r="E20" s="17"/>
      <c r="F20" s="37">
        <f>F18/5</f>
        <v>99.000000000000014</v>
      </c>
      <c r="I20" s="47"/>
      <c r="J20" s="39"/>
      <c r="K20" s="39"/>
      <c r="L20" s="61"/>
      <c r="M20" s="46"/>
      <c r="N20" s="46"/>
      <c r="O20" s="46"/>
      <c r="P20" s="46"/>
      <c r="Q20" s="46"/>
      <c r="R20" s="46"/>
      <c r="S20" s="46"/>
    </row>
    <row r="21" spans="1:19" ht="12" customHeight="1" x14ac:dyDescent="0.2">
      <c r="A21" s="51" t="s">
        <v>24</v>
      </c>
      <c r="B21" s="51"/>
      <c r="C21" s="51"/>
      <c r="D21" s="51"/>
      <c r="E21" s="51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ht="13.5" customHeight="1" x14ac:dyDescent="0.2">
      <c r="A22" s="17">
        <v>1</v>
      </c>
      <c r="B22" s="35" t="s">
        <v>18</v>
      </c>
      <c r="C22" s="17">
        <v>17</v>
      </c>
      <c r="D22" s="17">
        <v>16.100000000000001</v>
      </c>
      <c r="E22" s="17" t="s">
        <v>19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ht="15.75" customHeight="1" x14ac:dyDescent="0.2">
      <c r="A23" s="17">
        <v>2</v>
      </c>
      <c r="B23" s="12" t="s">
        <v>74</v>
      </c>
      <c r="C23" s="27">
        <v>90</v>
      </c>
      <c r="D23" s="27">
        <v>54</v>
      </c>
      <c r="E23" s="27" t="s">
        <v>55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ht="14.25" customHeight="1" x14ac:dyDescent="0.2">
      <c r="A24" s="17">
        <v>3</v>
      </c>
      <c r="B24" s="10" t="s">
        <v>124</v>
      </c>
      <c r="C24" s="27">
        <v>150</v>
      </c>
      <c r="D24" s="27">
        <v>23</v>
      </c>
      <c r="E24" s="27" t="s">
        <v>53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ht="13.5" customHeight="1" x14ac:dyDescent="0.2">
      <c r="A25" s="17">
        <v>4</v>
      </c>
      <c r="B25" s="23" t="s">
        <v>25</v>
      </c>
      <c r="C25" s="17">
        <v>200</v>
      </c>
      <c r="D25" s="17">
        <v>7.6</v>
      </c>
      <c r="E25" s="17" t="s">
        <v>26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</row>
    <row r="26" spans="1:19" ht="22.5" customHeight="1" x14ac:dyDescent="0.2">
      <c r="A26" s="17">
        <v>5</v>
      </c>
      <c r="B26" s="22" t="s">
        <v>23</v>
      </c>
      <c r="C26" s="17" t="s">
        <v>39</v>
      </c>
      <c r="D26" s="27">
        <v>4.4000000000000004</v>
      </c>
      <c r="E26" s="14" t="s">
        <v>126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1:19" ht="12" customHeight="1" x14ac:dyDescent="0.2">
      <c r="A27" s="17"/>
      <c r="B27" s="22" t="s">
        <v>54</v>
      </c>
      <c r="C27" s="17">
        <v>507</v>
      </c>
      <c r="D27" s="17">
        <f>SUM(D22:D26)</f>
        <v>105.1</v>
      </c>
      <c r="E27" s="17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1:19" ht="12" customHeight="1" x14ac:dyDescent="0.2">
      <c r="A28" s="51" t="s">
        <v>28</v>
      </c>
      <c r="B28" s="51"/>
      <c r="C28" s="51"/>
      <c r="D28" s="51"/>
      <c r="E28" s="51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1:19" ht="12" customHeight="1" x14ac:dyDescent="0.2">
      <c r="A29" s="17">
        <v>1</v>
      </c>
      <c r="B29" s="35" t="s">
        <v>103</v>
      </c>
      <c r="C29" s="17">
        <v>150</v>
      </c>
      <c r="D29" s="17">
        <v>28</v>
      </c>
      <c r="E29" s="25" t="s">
        <v>104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1:19" ht="12.75" customHeight="1" x14ac:dyDescent="0.2">
      <c r="A30" s="17">
        <v>2</v>
      </c>
      <c r="B30" s="23" t="s">
        <v>58</v>
      </c>
      <c r="C30" s="17">
        <v>150</v>
      </c>
      <c r="D30" s="17">
        <v>50.2</v>
      </c>
      <c r="E30" s="17" t="s">
        <v>59</v>
      </c>
      <c r="H30" s="38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19" ht="14.25" customHeight="1" x14ac:dyDescent="0.2">
      <c r="A31" s="17">
        <v>3</v>
      </c>
      <c r="B31" s="23" t="s">
        <v>29</v>
      </c>
      <c r="C31" s="17">
        <v>200</v>
      </c>
      <c r="D31" s="17">
        <v>4.5999999999999996</v>
      </c>
      <c r="E31" s="17" t="s">
        <v>30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14.25" customHeight="1" x14ac:dyDescent="0.2">
      <c r="A32" s="17">
        <v>4</v>
      </c>
      <c r="B32" s="22" t="s">
        <v>176</v>
      </c>
      <c r="C32" s="17" t="s">
        <v>177</v>
      </c>
      <c r="D32" s="17">
        <v>23</v>
      </c>
      <c r="E32" s="24" t="s">
        <v>175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4.25" customHeight="1" x14ac:dyDescent="0.2">
      <c r="A33" s="17">
        <v>5</v>
      </c>
      <c r="B33" s="22" t="s">
        <v>15</v>
      </c>
      <c r="C33" s="17">
        <v>20</v>
      </c>
      <c r="D33" s="17">
        <v>1.7</v>
      </c>
      <c r="E33" s="25" t="s">
        <v>123</v>
      </c>
      <c r="I33" s="55"/>
      <c r="J33" s="9"/>
      <c r="K33" s="9"/>
      <c r="L33" s="9"/>
      <c r="M33" s="46"/>
      <c r="N33" s="46"/>
      <c r="O33" s="46"/>
      <c r="P33" s="46"/>
      <c r="Q33" s="46"/>
      <c r="R33" s="46"/>
      <c r="S33" s="46"/>
    </row>
    <row r="34" spans="1:19" ht="12" customHeight="1" x14ac:dyDescent="0.2">
      <c r="A34" s="17"/>
      <c r="B34" s="22" t="s">
        <v>54</v>
      </c>
      <c r="C34" s="17">
        <v>570</v>
      </c>
      <c r="D34" s="17">
        <f>SUM(D29:D33)</f>
        <v>107.5</v>
      </c>
      <c r="E34" s="1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ht="12" customHeight="1" x14ac:dyDescent="0.2">
      <c r="A35" s="51" t="s">
        <v>31</v>
      </c>
      <c r="B35" s="51"/>
      <c r="C35" s="51"/>
      <c r="D35" s="51"/>
      <c r="E35" s="51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12" customHeight="1" x14ac:dyDescent="0.2">
      <c r="A36" s="17">
        <v>1</v>
      </c>
      <c r="B36" s="13" t="s">
        <v>154</v>
      </c>
      <c r="C36" s="27">
        <v>60</v>
      </c>
      <c r="D36" s="27">
        <v>11.9</v>
      </c>
      <c r="E36" s="27" t="s">
        <v>155</v>
      </c>
    </row>
    <row r="37" spans="1:19" ht="12" customHeight="1" x14ac:dyDescent="0.2">
      <c r="A37" s="17">
        <v>2</v>
      </c>
      <c r="B37" s="10" t="s">
        <v>91</v>
      </c>
      <c r="C37" s="27">
        <v>210</v>
      </c>
      <c r="D37" s="27">
        <v>81.3</v>
      </c>
      <c r="E37" s="27" t="s">
        <v>101</v>
      </c>
    </row>
    <row r="38" spans="1:19" ht="13.5" customHeight="1" x14ac:dyDescent="0.2">
      <c r="A38" s="17">
        <v>3</v>
      </c>
      <c r="B38" s="23" t="s">
        <v>12</v>
      </c>
      <c r="C38" s="17">
        <v>200</v>
      </c>
      <c r="D38" s="17">
        <v>2.6</v>
      </c>
      <c r="E38" s="17" t="s">
        <v>13</v>
      </c>
    </row>
    <row r="39" spans="1:19" ht="23.25" customHeight="1" x14ac:dyDescent="0.2">
      <c r="A39" s="17">
        <v>4</v>
      </c>
      <c r="B39" s="10" t="s">
        <v>23</v>
      </c>
      <c r="C39" s="27" t="s">
        <v>27</v>
      </c>
      <c r="D39" s="27">
        <v>3.5</v>
      </c>
      <c r="E39" s="11" t="s">
        <v>105</v>
      </c>
    </row>
    <row r="40" spans="1:19" ht="12" customHeight="1" x14ac:dyDescent="0.2">
      <c r="A40" s="17"/>
      <c r="B40" s="22" t="s">
        <v>54</v>
      </c>
      <c r="C40" s="17">
        <v>510</v>
      </c>
      <c r="D40" s="17">
        <f>SUM(D36:D39)</f>
        <v>99.3</v>
      </c>
      <c r="E40" s="17"/>
    </row>
    <row r="41" spans="1:19" ht="12" customHeight="1" x14ac:dyDescent="0.2">
      <c r="A41" s="39"/>
      <c r="B41" s="40"/>
      <c r="C41" s="39"/>
      <c r="D41" s="39"/>
      <c r="E41" s="39"/>
    </row>
    <row r="42" spans="1:19" ht="12" customHeight="1" x14ac:dyDescent="0.2">
      <c r="A42" s="38"/>
      <c r="B42" s="41"/>
      <c r="C42" s="38"/>
      <c r="D42" s="38"/>
      <c r="E42" s="38"/>
    </row>
    <row r="43" spans="1:19" ht="12" customHeight="1" x14ac:dyDescent="0.2">
      <c r="A43" s="32" t="s">
        <v>187</v>
      </c>
    </row>
    <row r="46" spans="1:19" ht="12" customHeight="1" x14ac:dyDescent="0.2">
      <c r="A46" s="42" t="s">
        <v>0</v>
      </c>
      <c r="B46" s="41"/>
      <c r="D46" s="31" t="s">
        <v>1</v>
      </c>
      <c r="E46" s="31"/>
    </row>
    <row r="47" spans="1:19" ht="12" customHeight="1" x14ac:dyDescent="0.2">
      <c r="A47" s="41"/>
      <c r="B47" s="42"/>
      <c r="C47" s="31"/>
      <c r="D47" s="31" t="s">
        <v>2</v>
      </c>
      <c r="E47" s="31"/>
    </row>
    <row r="48" spans="1:19" ht="12" customHeight="1" x14ac:dyDescent="0.2">
      <c r="A48" s="41"/>
      <c r="B48" s="33" t="s">
        <v>141</v>
      </c>
      <c r="C48" s="34"/>
      <c r="D48" s="34"/>
      <c r="E48" s="34"/>
    </row>
    <row r="49" spans="1:8" ht="12" customHeight="1" x14ac:dyDescent="0.2">
      <c r="B49" s="31" t="s">
        <v>169</v>
      </c>
      <c r="C49" s="31"/>
      <c r="D49" s="31"/>
      <c r="E49" s="31"/>
    </row>
    <row r="50" spans="1:8" ht="12" customHeight="1" x14ac:dyDescent="0.2">
      <c r="B50" s="33" t="s">
        <v>34</v>
      </c>
      <c r="C50" s="34"/>
      <c r="D50" s="34"/>
      <c r="E50" s="34"/>
      <c r="H50" s="43"/>
    </row>
    <row r="51" spans="1:8" ht="22.5" customHeight="1" x14ac:dyDescent="0.2">
      <c r="A51" s="22" t="s">
        <v>4</v>
      </c>
      <c r="B51" s="22" t="s">
        <v>5</v>
      </c>
      <c r="C51" s="24" t="s">
        <v>6</v>
      </c>
      <c r="D51" s="24" t="s">
        <v>46</v>
      </c>
      <c r="E51" s="24" t="s">
        <v>7</v>
      </c>
    </row>
    <row r="52" spans="1:8" ht="12" customHeight="1" x14ac:dyDescent="0.2">
      <c r="A52" s="51" t="s">
        <v>8</v>
      </c>
      <c r="B52" s="51"/>
      <c r="C52" s="51"/>
      <c r="D52" s="51"/>
      <c r="E52" s="51"/>
    </row>
    <row r="53" spans="1:8" ht="13.15" customHeight="1" x14ac:dyDescent="0.2">
      <c r="A53" s="17">
        <v>1</v>
      </c>
      <c r="B53" s="10" t="s">
        <v>40</v>
      </c>
      <c r="C53" s="27">
        <v>200</v>
      </c>
      <c r="D53" s="27">
        <v>23.9</v>
      </c>
      <c r="E53" s="27" t="s">
        <v>41</v>
      </c>
    </row>
    <row r="54" spans="1:8" ht="25.5" customHeight="1" x14ac:dyDescent="0.2">
      <c r="A54" s="17">
        <v>2</v>
      </c>
      <c r="B54" s="44" t="s">
        <v>152</v>
      </c>
      <c r="C54" s="45">
        <v>90</v>
      </c>
      <c r="D54" s="45">
        <v>60.7</v>
      </c>
      <c r="E54" s="45" t="s">
        <v>153</v>
      </c>
    </row>
    <row r="55" spans="1:8" ht="12" customHeight="1" x14ac:dyDescent="0.2">
      <c r="A55" s="17">
        <v>3</v>
      </c>
      <c r="B55" s="10" t="s">
        <v>42</v>
      </c>
      <c r="C55" s="27">
        <v>150</v>
      </c>
      <c r="D55" s="27">
        <v>13.4</v>
      </c>
      <c r="E55" s="27" t="s">
        <v>43</v>
      </c>
    </row>
    <row r="56" spans="1:8" ht="12.75" customHeight="1" x14ac:dyDescent="0.2">
      <c r="A56" s="17">
        <v>4</v>
      </c>
      <c r="B56" s="23" t="s">
        <v>179</v>
      </c>
      <c r="C56" s="17">
        <v>200</v>
      </c>
      <c r="D56" s="17">
        <v>8.5</v>
      </c>
      <c r="E56" s="24" t="s">
        <v>184</v>
      </c>
    </row>
    <row r="57" spans="1:8" ht="26.45" customHeight="1" x14ac:dyDescent="0.2">
      <c r="A57" s="17">
        <v>5</v>
      </c>
      <c r="B57" s="10" t="s">
        <v>23</v>
      </c>
      <c r="C57" s="27" t="s">
        <v>75</v>
      </c>
      <c r="D57" s="27">
        <v>5.2</v>
      </c>
      <c r="E57" s="11" t="s">
        <v>142</v>
      </c>
    </row>
    <row r="58" spans="1:8" ht="12" customHeight="1" x14ac:dyDescent="0.2">
      <c r="A58" s="17"/>
      <c r="B58" s="22" t="s">
        <v>54</v>
      </c>
      <c r="C58" s="17">
        <v>700</v>
      </c>
      <c r="D58" s="17">
        <f>SUM(D53:D57)</f>
        <v>111.7</v>
      </c>
      <c r="E58" s="17"/>
    </row>
    <row r="59" spans="1:8" ht="12" customHeight="1" x14ac:dyDescent="0.2">
      <c r="A59" s="51" t="s">
        <v>17</v>
      </c>
      <c r="B59" s="51"/>
      <c r="C59" s="51"/>
      <c r="D59" s="51"/>
      <c r="E59" s="51"/>
    </row>
    <row r="60" spans="1:8" ht="12" customHeight="1" x14ac:dyDescent="0.2">
      <c r="A60" s="17">
        <v>1</v>
      </c>
      <c r="B60" s="22" t="s">
        <v>144</v>
      </c>
      <c r="C60" s="17">
        <v>200</v>
      </c>
      <c r="D60" s="17">
        <v>33.9</v>
      </c>
      <c r="E60" s="17" t="s">
        <v>50</v>
      </c>
    </row>
    <row r="61" spans="1:8" ht="12" customHeight="1" x14ac:dyDescent="0.2">
      <c r="A61" s="17">
        <v>2</v>
      </c>
      <c r="B61" s="10" t="s">
        <v>91</v>
      </c>
      <c r="C61" s="27" t="s">
        <v>137</v>
      </c>
      <c r="D61" s="27">
        <v>98</v>
      </c>
      <c r="E61" s="27" t="s">
        <v>101</v>
      </c>
    </row>
    <row r="62" spans="1:8" ht="12" customHeight="1" x14ac:dyDescent="0.2">
      <c r="A62" s="17">
        <v>3</v>
      </c>
      <c r="B62" s="23" t="s">
        <v>12</v>
      </c>
      <c r="C62" s="17">
        <v>200</v>
      </c>
      <c r="D62" s="17">
        <v>2.6</v>
      </c>
      <c r="E62" s="17" t="s">
        <v>13</v>
      </c>
    </row>
    <row r="63" spans="1:8" ht="24.75" customHeight="1" x14ac:dyDescent="0.2">
      <c r="A63" s="17">
        <v>4</v>
      </c>
      <c r="B63" s="22" t="s">
        <v>23</v>
      </c>
      <c r="C63" s="17" t="s">
        <v>39</v>
      </c>
      <c r="D63" s="17">
        <v>4.3</v>
      </c>
      <c r="E63" s="25" t="s">
        <v>134</v>
      </c>
    </row>
    <row r="64" spans="1:8" ht="12" customHeight="1" x14ac:dyDescent="0.2">
      <c r="A64" s="17"/>
      <c r="B64" s="22" t="s">
        <v>54</v>
      </c>
      <c r="C64" s="17">
        <v>700</v>
      </c>
      <c r="D64" s="17">
        <f>SUM(D60:D63)</f>
        <v>138.80000000000001</v>
      </c>
      <c r="E64" s="17"/>
      <c r="F64" s="37" t="s">
        <v>86</v>
      </c>
    </row>
    <row r="65" spans="1:6" ht="12" customHeight="1" x14ac:dyDescent="0.2">
      <c r="A65" s="51" t="s">
        <v>24</v>
      </c>
      <c r="B65" s="51"/>
      <c r="C65" s="51"/>
      <c r="D65" s="51"/>
      <c r="E65" s="51"/>
      <c r="F65" s="37"/>
    </row>
    <row r="66" spans="1:6" ht="12" customHeight="1" x14ac:dyDescent="0.2">
      <c r="A66" s="17">
        <v>1</v>
      </c>
      <c r="B66" s="10" t="s">
        <v>90</v>
      </c>
      <c r="C66" s="27">
        <v>200</v>
      </c>
      <c r="D66" s="27">
        <v>32.9</v>
      </c>
      <c r="E66" s="27" t="s">
        <v>50</v>
      </c>
      <c r="F66" s="37">
        <f>D58+D64+D71+D78+D85</f>
        <v>600</v>
      </c>
    </row>
    <row r="67" spans="1:6" ht="12" customHeight="1" x14ac:dyDescent="0.2">
      <c r="A67" s="17">
        <v>2</v>
      </c>
      <c r="B67" s="23" t="s">
        <v>37</v>
      </c>
      <c r="C67" s="17">
        <v>90</v>
      </c>
      <c r="D67" s="17">
        <v>54</v>
      </c>
      <c r="E67" s="17" t="s">
        <v>38</v>
      </c>
      <c r="F67" s="37"/>
    </row>
    <row r="68" spans="1:6" ht="12" customHeight="1" x14ac:dyDescent="0.2">
      <c r="A68" s="17">
        <v>3</v>
      </c>
      <c r="B68" s="10" t="s">
        <v>32</v>
      </c>
      <c r="C68" s="27">
        <v>150</v>
      </c>
      <c r="D68" s="27">
        <v>12.6</v>
      </c>
      <c r="E68" s="27" t="s">
        <v>33</v>
      </c>
      <c r="F68" s="37">
        <f>F66/5</f>
        <v>120</v>
      </c>
    </row>
    <row r="69" spans="1:6" ht="15" customHeight="1" x14ac:dyDescent="0.2">
      <c r="A69" s="17">
        <v>4</v>
      </c>
      <c r="B69" s="12" t="s">
        <v>51</v>
      </c>
      <c r="C69" s="27">
        <v>200</v>
      </c>
      <c r="D69" s="27">
        <v>13.5</v>
      </c>
      <c r="E69" s="27" t="s">
        <v>79</v>
      </c>
    </row>
    <row r="70" spans="1:6" ht="24.75" customHeight="1" x14ac:dyDescent="0.2">
      <c r="A70" s="17">
        <v>5</v>
      </c>
      <c r="B70" s="10" t="s">
        <v>23</v>
      </c>
      <c r="C70" s="27" t="s">
        <v>75</v>
      </c>
      <c r="D70" s="27">
        <v>5.2</v>
      </c>
      <c r="E70" s="11" t="s">
        <v>142</v>
      </c>
    </row>
    <row r="71" spans="1:6" ht="12" customHeight="1" x14ac:dyDescent="0.2">
      <c r="A71" s="17"/>
      <c r="B71" s="22" t="s">
        <v>54</v>
      </c>
      <c r="C71" s="17">
        <v>700</v>
      </c>
      <c r="D71" s="17">
        <f>SUM(D66:D70)</f>
        <v>118.2</v>
      </c>
      <c r="E71" s="17"/>
    </row>
    <row r="72" spans="1:6" ht="12" customHeight="1" x14ac:dyDescent="0.2">
      <c r="A72" s="51" t="s">
        <v>28</v>
      </c>
      <c r="B72" s="51"/>
      <c r="C72" s="51"/>
      <c r="D72" s="51"/>
      <c r="E72" s="51"/>
    </row>
    <row r="73" spans="1:6" ht="12" customHeight="1" x14ac:dyDescent="0.2">
      <c r="A73" s="17">
        <v>1</v>
      </c>
      <c r="B73" s="22" t="s">
        <v>83</v>
      </c>
      <c r="C73" s="17">
        <v>200</v>
      </c>
      <c r="D73" s="17">
        <v>23.3</v>
      </c>
      <c r="E73" s="17" t="s">
        <v>84</v>
      </c>
    </row>
    <row r="74" spans="1:6" ht="13.5" customHeight="1" x14ac:dyDescent="0.2">
      <c r="A74" s="17">
        <v>2</v>
      </c>
      <c r="B74" s="12" t="s">
        <v>76</v>
      </c>
      <c r="C74" s="27">
        <v>90</v>
      </c>
      <c r="D74" s="27">
        <v>61.1</v>
      </c>
      <c r="E74" s="27" t="s">
        <v>47</v>
      </c>
    </row>
    <row r="75" spans="1:6" ht="12" customHeight="1" x14ac:dyDescent="0.2">
      <c r="A75" s="17">
        <v>3</v>
      </c>
      <c r="B75" s="10" t="s">
        <v>124</v>
      </c>
      <c r="C75" s="27">
        <v>150</v>
      </c>
      <c r="D75" s="27">
        <v>23</v>
      </c>
      <c r="E75" s="27" t="s">
        <v>53</v>
      </c>
    </row>
    <row r="76" spans="1:6" ht="12" customHeight="1" x14ac:dyDescent="0.2">
      <c r="A76" s="17">
        <v>4</v>
      </c>
      <c r="B76" s="23" t="s">
        <v>25</v>
      </c>
      <c r="C76" s="17">
        <v>200</v>
      </c>
      <c r="D76" s="17">
        <v>7.6</v>
      </c>
      <c r="E76" s="17" t="s">
        <v>26</v>
      </c>
    </row>
    <row r="77" spans="1:6" ht="24" customHeight="1" x14ac:dyDescent="0.2">
      <c r="A77" s="17">
        <v>5</v>
      </c>
      <c r="B77" s="10" t="s">
        <v>23</v>
      </c>
      <c r="C77" s="27" t="s">
        <v>75</v>
      </c>
      <c r="D77" s="27">
        <v>5.2</v>
      </c>
      <c r="E77" s="11" t="s">
        <v>142</v>
      </c>
    </row>
    <row r="78" spans="1:6" ht="12" customHeight="1" x14ac:dyDescent="0.2">
      <c r="A78" s="17"/>
      <c r="B78" s="22" t="s">
        <v>54</v>
      </c>
      <c r="C78" s="17">
        <v>700</v>
      </c>
      <c r="D78" s="17">
        <f>SUM(D73:D77)</f>
        <v>120.2</v>
      </c>
      <c r="E78" s="17"/>
    </row>
    <row r="79" spans="1:6" ht="12" customHeight="1" x14ac:dyDescent="0.2">
      <c r="A79" s="51" t="s">
        <v>31</v>
      </c>
      <c r="B79" s="51"/>
      <c r="C79" s="51"/>
      <c r="D79" s="51"/>
      <c r="E79" s="51"/>
    </row>
    <row r="80" spans="1:6" ht="12" customHeight="1" x14ac:dyDescent="0.2">
      <c r="A80" s="17">
        <v>1</v>
      </c>
      <c r="B80" s="22" t="s">
        <v>94</v>
      </c>
      <c r="C80" s="17">
        <v>210</v>
      </c>
      <c r="D80" s="17">
        <v>27.8</v>
      </c>
      <c r="E80" s="17" t="s">
        <v>92</v>
      </c>
    </row>
    <row r="81" spans="1:5" ht="25.5" customHeight="1" x14ac:dyDescent="0.2">
      <c r="A81" s="17">
        <v>2</v>
      </c>
      <c r="B81" s="12" t="s">
        <v>178</v>
      </c>
      <c r="C81" s="27">
        <v>90</v>
      </c>
      <c r="D81" s="11">
        <v>55.3</v>
      </c>
      <c r="E81" s="18" t="s">
        <v>115</v>
      </c>
    </row>
    <row r="82" spans="1:5" ht="12" customHeight="1" x14ac:dyDescent="0.2">
      <c r="A82" s="17">
        <v>3</v>
      </c>
      <c r="B82" s="10" t="s">
        <v>44</v>
      </c>
      <c r="C82" s="17">
        <v>150</v>
      </c>
      <c r="D82" s="17">
        <v>18.2</v>
      </c>
      <c r="E82" s="17" t="s">
        <v>87</v>
      </c>
    </row>
    <row r="83" spans="1:5" ht="12" customHeight="1" x14ac:dyDescent="0.2">
      <c r="A83" s="17">
        <v>4</v>
      </c>
      <c r="B83" s="23" t="s">
        <v>29</v>
      </c>
      <c r="C83" s="17">
        <v>200</v>
      </c>
      <c r="D83" s="17">
        <v>4.5999999999999996</v>
      </c>
      <c r="E83" s="17" t="s">
        <v>30</v>
      </c>
    </row>
    <row r="84" spans="1:5" ht="25.5" customHeight="1" x14ac:dyDescent="0.2">
      <c r="A84" s="17">
        <v>5</v>
      </c>
      <c r="B84" s="10" t="s">
        <v>23</v>
      </c>
      <c r="C84" s="27" t="s">
        <v>75</v>
      </c>
      <c r="D84" s="27">
        <v>5.2</v>
      </c>
      <c r="E84" s="11" t="s">
        <v>142</v>
      </c>
    </row>
    <row r="85" spans="1:5" ht="12" customHeight="1" x14ac:dyDescent="0.2">
      <c r="A85" s="17"/>
      <c r="B85" s="22" t="s">
        <v>54</v>
      </c>
      <c r="C85" s="17">
        <v>700</v>
      </c>
      <c r="D85" s="17">
        <f>SUM(D80:D84)</f>
        <v>111.1</v>
      </c>
      <c r="E85" s="17"/>
    </row>
    <row r="86" spans="1:5" ht="12" customHeight="1" x14ac:dyDescent="0.2">
      <c r="A86" s="39"/>
      <c r="B86" s="40"/>
      <c r="C86" s="39"/>
      <c r="D86" s="39"/>
      <c r="E86" s="39"/>
    </row>
    <row r="87" spans="1:5" ht="12" customHeight="1" x14ac:dyDescent="0.2">
      <c r="A87" s="38"/>
      <c r="B87" s="41"/>
      <c r="C87" s="38"/>
      <c r="D87" s="38"/>
      <c r="E87" s="38"/>
    </row>
    <row r="88" spans="1:5" ht="12" customHeight="1" x14ac:dyDescent="0.2">
      <c r="A88" s="32" t="s">
        <v>187</v>
      </c>
    </row>
  </sheetData>
  <mergeCells count="10">
    <mergeCell ref="A59:E59"/>
    <mergeCell ref="A65:E65"/>
    <mergeCell ref="A72:E72"/>
    <mergeCell ref="A79:E79"/>
    <mergeCell ref="A7:E7"/>
    <mergeCell ref="A14:E14"/>
    <mergeCell ref="A21:E21"/>
    <mergeCell ref="A28:E28"/>
    <mergeCell ref="A35:E35"/>
    <mergeCell ref="A52:E52"/>
  </mergeCells>
  <pageMargins left="0.23622047244094491" right="0.23622047244094491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25" sqref="C25"/>
    </sheetView>
  </sheetViews>
  <sheetFormatPr defaultRowHeight="15" x14ac:dyDescent="0.25"/>
  <cols>
    <col min="1" max="1" width="31.140625" customWidth="1"/>
    <col min="2" max="2" width="19.140625" customWidth="1"/>
    <col min="3" max="3" width="15.140625" customWidth="1"/>
  </cols>
  <sheetData>
    <row r="1" spans="1:3" x14ac:dyDescent="0.25">
      <c r="A1" s="5" t="s">
        <v>93</v>
      </c>
    </row>
    <row r="3" spans="1:3" x14ac:dyDescent="0.25">
      <c r="A3" s="4"/>
      <c r="B3" s="1" t="s">
        <v>68</v>
      </c>
      <c r="C3" s="1" t="s">
        <v>69</v>
      </c>
    </row>
    <row r="4" spans="1:3" x14ac:dyDescent="0.25">
      <c r="A4" s="4" t="s">
        <v>60</v>
      </c>
      <c r="B4" s="6">
        <f>'меню 1 нед'!F17</f>
        <v>495</v>
      </c>
      <c r="C4" s="6">
        <f>'меню 1 нед'!F65</f>
        <v>600</v>
      </c>
    </row>
    <row r="5" spans="1:3" x14ac:dyDescent="0.25">
      <c r="A5" s="4" t="s">
        <v>62</v>
      </c>
      <c r="B5" s="6">
        <f>'меню 1 нед'!F19</f>
        <v>99</v>
      </c>
      <c r="C5" s="6">
        <f>'меню 1 нед'!F69</f>
        <v>120</v>
      </c>
    </row>
    <row r="6" spans="1:3" x14ac:dyDescent="0.25">
      <c r="A6" s="4" t="s">
        <v>61</v>
      </c>
      <c r="B6" s="6">
        <f>'меню 2 нед'!F19</f>
        <v>495</v>
      </c>
      <c r="C6" s="6">
        <f>'меню 2 нед'!F72</f>
        <v>600</v>
      </c>
    </row>
    <row r="7" spans="1:3" x14ac:dyDescent="0.25">
      <c r="A7" s="4" t="s">
        <v>63</v>
      </c>
      <c r="B7" s="6">
        <f>'меню 2 нед'!F22</f>
        <v>99</v>
      </c>
      <c r="C7" s="6">
        <f>'меню 2 нед'!F74</f>
        <v>120</v>
      </c>
    </row>
    <row r="8" spans="1:3" x14ac:dyDescent="0.25">
      <c r="A8" s="4" t="s">
        <v>65</v>
      </c>
      <c r="B8" s="6">
        <f>'меню 3 нед'!F17</f>
        <v>495</v>
      </c>
      <c r="C8" s="6">
        <f>'меню 3 нед'!F57</f>
        <v>600</v>
      </c>
    </row>
    <row r="9" spans="1:3" x14ac:dyDescent="0.25">
      <c r="A9" s="4" t="s">
        <v>64</v>
      </c>
      <c r="B9" s="6">
        <f>'меню 3 нед'!F19</f>
        <v>99</v>
      </c>
      <c r="C9" s="6">
        <f>'меню 3 нед'!F59</f>
        <v>120</v>
      </c>
    </row>
    <row r="10" spans="1:3" x14ac:dyDescent="0.25">
      <c r="A10" s="4" t="s">
        <v>66</v>
      </c>
      <c r="B10" s="6">
        <f>'4 нед'!F18</f>
        <v>495.00000000000006</v>
      </c>
      <c r="C10" s="6">
        <f>'4 нед'!F66</f>
        <v>600</v>
      </c>
    </row>
    <row r="11" spans="1:3" x14ac:dyDescent="0.25">
      <c r="A11" s="4" t="s">
        <v>67</v>
      </c>
      <c r="B11" s="6">
        <f>'4 нед'!F20</f>
        <v>99.000000000000014</v>
      </c>
      <c r="C11" s="6">
        <f>'4 нед'!F68</f>
        <v>120</v>
      </c>
    </row>
    <row r="12" spans="1:3" x14ac:dyDescent="0.25">
      <c r="A12" s="1" t="s">
        <v>70</v>
      </c>
      <c r="B12" s="7">
        <f>(B5+B7+B9+B11)/4</f>
        <v>99</v>
      </c>
      <c r="C12" s="7">
        <f>(C5+C7+C9+C11)/4</f>
        <v>120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 1 нед</vt:lpstr>
      <vt:lpstr>меню 2 нед</vt:lpstr>
      <vt:lpstr>меню 3 нед</vt:lpstr>
      <vt:lpstr>4 нед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2024-02-22T07:02:18Z</cp:lastPrinted>
  <dcterms:created xsi:type="dcterms:W3CDTF">2018-01-11T08:28:56Z</dcterms:created>
  <dcterms:modified xsi:type="dcterms:W3CDTF">2024-07-30T08:44:47Z</dcterms:modified>
</cp:coreProperties>
</file>